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hova\Desktop\"/>
    </mc:Choice>
  </mc:AlternateContent>
  <xr:revisionPtr revIDLastSave="0" documentId="8_{24D91EE3-F4CB-4A24-9BAC-6D000705281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19_Poslanc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D31" i="1"/>
  <c r="G6" i="1"/>
  <c r="AB6" i="1"/>
  <c r="AB7" i="1"/>
  <c r="AD7" i="1" s="1"/>
  <c r="AB8" i="1"/>
  <c r="AB9" i="1"/>
  <c r="AD9" i="1" s="1"/>
  <c r="AB10" i="1"/>
  <c r="AD10" i="1" s="1"/>
  <c r="AB11" i="1"/>
  <c r="AB12" i="1"/>
  <c r="AB14" i="1"/>
  <c r="AB15" i="1"/>
  <c r="AB16" i="1"/>
  <c r="AB17" i="1"/>
  <c r="AB18" i="1"/>
  <c r="AB19" i="1"/>
  <c r="AB20" i="1"/>
  <c r="AB21" i="1"/>
  <c r="AB22" i="1"/>
  <c r="AB24" i="1"/>
  <c r="AB25" i="1"/>
  <c r="AB26" i="1"/>
  <c r="AB27" i="1"/>
  <c r="AB28" i="1"/>
  <c r="AB29" i="1"/>
  <c r="AB5" i="1"/>
  <c r="AC6" i="1"/>
  <c r="AC7" i="1"/>
  <c r="AC8" i="1"/>
  <c r="AC9" i="1"/>
  <c r="AC10" i="1"/>
  <c r="AC11" i="1"/>
  <c r="AC12" i="1"/>
  <c r="AC13" i="1"/>
  <c r="AD13" i="1" s="1"/>
  <c r="AC14" i="1"/>
  <c r="AC15" i="1"/>
  <c r="AC16" i="1"/>
  <c r="AC17" i="1"/>
  <c r="AC18" i="1"/>
  <c r="AC19" i="1"/>
  <c r="AC20" i="1"/>
  <c r="AC21" i="1"/>
  <c r="AC22" i="1"/>
  <c r="AC23" i="1"/>
  <c r="AD23" i="1" s="1"/>
  <c r="AC24" i="1"/>
  <c r="AC25" i="1"/>
  <c r="AC26" i="1"/>
  <c r="AC27" i="1"/>
  <c r="AC28" i="1"/>
  <c r="AD28" i="1" s="1"/>
  <c r="AC29" i="1"/>
  <c r="AC5" i="1"/>
  <c r="AD12" i="1" l="1"/>
  <c r="AD8" i="1"/>
  <c r="AD24" i="1"/>
  <c r="AD25" i="1"/>
  <c r="AD20" i="1"/>
  <c r="AD15" i="1"/>
  <c r="AD27" i="1"/>
  <c r="AD22" i="1"/>
  <c r="AD18" i="1"/>
  <c r="AD16" i="1"/>
  <c r="AB31" i="1"/>
  <c r="AC31" i="1"/>
  <c r="AD5" i="1"/>
  <c r="AD19" i="1"/>
  <c r="AD14" i="1"/>
  <c r="AD29" i="1"/>
  <c r="AD26" i="1"/>
  <c r="AD21" i="1"/>
  <c r="AD17" i="1"/>
  <c r="AD6" i="1"/>
  <c r="AD11" i="1"/>
  <c r="AD31" i="1" l="1"/>
</calcChain>
</file>

<file path=xl/sharedStrings.xml><?xml version="1.0" encoding="utf-8"?>
<sst xmlns="http://schemas.openxmlformats.org/spreadsheetml/2006/main" count="86" uniqueCount="61">
  <si>
    <t>Mestská časť Bratislava-Ružinov</t>
  </si>
  <si>
    <t>Zložky mzdy   1 - 12 / 2019</t>
  </si>
  <si>
    <t>8004  M</t>
  </si>
  <si>
    <t>Bacigalová Eva</t>
  </si>
  <si>
    <t>5637  M</t>
  </si>
  <si>
    <t>Barancová Mária</t>
  </si>
  <si>
    <t>7278  M</t>
  </si>
  <si>
    <t>Biharyová Michaela</t>
  </si>
  <si>
    <t>8003  M</t>
  </si>
  <si>
    <t>Bodnár Kamil</t>
  </si>
  <si>
    <t>7993  M</t>
  </si>
  <si>
    <t>Bolgáč František</t>
  </si>
  <si>
    <t>8002  M</t>
  </si>
  <si>
    <t>Čechvala Boris</t>
  </si>
  <si>
    <t>8005  M</t>
  </si>
  <si>
    <t>Ďurajková Monika</t>
  </si>
  <si>
    <t>7222  M</t>
  </si>
  <si>
    <t>Ferák Martin</t>
  </si>
  <si>
    <t>8000  M</t>
  </si>
  <si>
    <t>Gašaj Michal PhD.</t>
  </si>
  <si>
    <t>11189 M</t>
  </si>
  <si>
    <t>Gečevský Nikolaj</t>
  </si>
  <si>
    <t>7280  M</t>
  </si>
  <si>
    <t>Herceg Peter</t>
  </si>
  <si>
    <t>8006  M</t>
  </si>
  <si>
    <t>Kraszkó Ivan</t>
  </si>
  <si>
    <t>7998  M</t>
  </si>
  <si>
    <t>Kulifajová Marcela</t>
  </si>
  <si>
    <t>7992  M</t>
  </si>
  <si>
    <t>Kurhajcová Petra</t>
  </si>
  <si>
    <t>7999  M</t>
  </si>
  <si>
    <t>Mačuha Maroš PhD.</t>
  </si>
  <si>
    <t>8001  M</t>
  </si>
  <si>
    <t>Machata Marek</t>
  </si>
  <si>
    <t>7218  M</t>
  </si>
  <si>
    <t>Matúšek Jozef</t>
  </si>
  <si>
    <t>8007  M</t>
  </si>
  <si>
    <t>Méheš Matúš</t>
  </si>
  <si>
    <t>7217  M</t>
  </si>
  <si>
    <t>Patoprstý Martin</t>
  </si>
  <si>
    <t>8008  M</t>
  </si>
  <si>
    <t>Pilková Silvia</t>
  </si>
  <si>
    <t>11295 M</t>
  </si>
  <si>
    <t>Sirotka Vladimír</t>
  </si>
  <si>
    <t>7997  M</t>
  </si>
  <si>
    <t>Strapák Peter</t>
  </si>
  <si>
    <t>6376  M</t>
  </si>
  <si>
    <t>Šimončičová Katarína</t>
  </si>
  <si>
    <t>7216  M</t>
  </si>
  <si>
    <t>Štasselová Lucia</t>
  </si>
  <si>
    <t>8009  M</t>
  </si>
  <si>
    <t>Vicáň Michal</t>
  </si>
  <si>
    <t>511  Poslanci</t>
  </si>
  <si>
    <t>SPOLU</t>
  </si>
  <si>
    <t>odmena poslanca</t>
  </si>
  <si>
    <t>sobáše</t>
  </si>
  <si>
    <t>SPOLU 2019</t>
  </si>
  <si>
    <t>Mesačná odmena poslanca bola v roku 2019 vo výške 298,90 €/ mesiac</t>
  </si>
  <si>
    <t>Odmena za sobáše bola v roku 2019 vo výške 25,- € za sobáš</t>
  </si>
  <si>
    <t>*</t>
  </si>
  <si>
    <t>* zástupcovia starostu nepoberajú odmeny spôsobom ako ostatní poslanci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</si>
</sst>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9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6" fillId="0" borderId="0" xfId="0" applyFont="1"/>
    <xf numFmtId="0" fontId="18" fillId="0" borderId="0" xfId="0" applyFont="1"/>
    <xf numFmtId="0" fontId="18" fillId="0" borderId="10" xfId="0" applyFont="1" applyBorder="1"/>
    <xf numFmtId="0" fontId="16" fillId="0" borderId="12" xfId="0" applyFont="1" applyBorder="1"/>
    <xf numFmtId="0" fontId="18" fillId="0" borderId="11" xfId="0" applyFont="1" applyBorder="1"/>
    <xf numFmtId="0" fontId="16" fillId="0" borderId="13" xfId="0" applyFont="1" applyBorder="1"/>
    <xf numFmtId="0" fontId="0" fillId="0" borderId="18" xfId="0" applyBorder="1"/>
    <xf numFmtId="0" fontId="18" fillId="0" borderId="19" xfId="0" applyFont="1" applyBorder="1"/>
    <xf numFmtId="0" fontId="0" fillId="0" borderId="20" xfId="0" applyBorder="1"/>
    <xf numFmtId="0" fontId="18" fillId="0" borderId="21" xfId="0" applyFont="1" applyBorder="1"/>
    <xf numFmtId="0" fontId="18" fillId="0" borderId="22" xfId="0" applyFont="1" applyBorder="1"/>
    <xf numFmtId="0" fontId="16" fillId="0" borderId="23" xfId="0" applyFont="1" applyBorder="1"/>
    <xf numFmtId="0" fontId="0" fillId="0" borderId="24" xfId="0" applyBorder="1"/>
    <xf numFmtId="0" fontId="0" fillId="0" borderId="25" xfId="0" applyBorder="1"/>
    <xf numFmtId="0" fontId="16" fillId="0" borderId="15" xfId="0" applyFont="1" applyBorder="1" applyAlignment="1">
      <alignment wrapText="1"/>
    </xf>
    <xf numFmtId="164" fontId="0" fillId="0" borderId="16" xfId="0" applyNumberFormat="1" applyBorder="1"/>
    <xf numFmtId="164" fontId="0" fillId="0" borderId="17" xfId="0" applyNumberFormat="1" applyBorder="1"/>
    <xf numFmtId="0" fontId="16" fillId="0" borderId="12" xfId="0" applyFont="1" applyBorder="1" applyAlignment="1">
      <alignment wrapText="1"/>
    </xf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16" fillId="0" borderId="27" xfId="0" applyFont="1" applyBorder="1"/>
    <xf numFmtId="164" fontId="0" fillId="0" borderId="28" xfId="0" applyNumberFormat="1" applyBorder="1"/>
    <xf numFmtId="164" fontId="0" fillId="0" borderId="29" xfId="0" applyNumberFormat="1" applyBorder="1"/>
    <xf numFmtId="164" fontId="18" fillId="0" borderId="16" xfId="0" applyNumberFormat="1" applyFont="1" applyBorder="1"/>
    <xf numFmtId="164" fontId="18" fillId="0" borderId="17" xfId="0" applyNumberFormat="1" applyFont="1" applyBorder="1"/>
    <xf numFmtId="0" fontId="16" fillId="0" borderId="33" xfId="0" applyFont="1" applyBorder="1" applyAlignment="1">
      <alignment wrapText="1"/>
    </xf>
    <xf numFmtId="0" fontId="16" fillId="0" borderId="34" xfId="0" applyFont="1" applyBorder="1"/>
    <xf numFmtId="164" fontId="18" fillId="0" borderId="18" xfId="0" applyNumberFormat="1" applyFont="1" applyBorder="1"/>
    <xf numFmtId="164" fontId="18" fillId="0" borderId="19" xfId="0" applyNumberFormat="1" applyFont="1" applyBorder="1"/>
    <xf numFmtId="164" fontId="18" fillId="0" borderId="20" xfId="0" applyNumberFormat="1" applyFont="1" applyBorder="1"/>
    <xf numFmtId="164" fontId="18" fillId="0" borderId="21" xfId="0" applyNumberFormat="1" applyFon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18" fillId="0" borderId="38" xfId="0" applyFont="1" applyBorder="1"/>
    <xf numFmtId="0" fontId="0" fillId="0" borderId="33" xfId="0" applyBorder="1"/>
    <xf numFmtId="0" fontId="0" fillId="0" borderId="34" xfId="0" applyBorder="1"/>
    <xf numFmtId="0" fontId="0" fillId="0" borderId="40" xfId="0" applyBorder="1"/>
    <xf numFmtId="164" fontId="16" fillId="0" borderId="33" xfId="0" applyNumberFormat="1" applyFont="1" applyBorder="1"/>
    <xf numFmtId="164" fontId="16" fillId="0" borderId="34" xfId="0" applyNumberFormat="1" applyFont="1" applyBorder="1"/>
    <xf numFmtId="164" fontId="16" fillId="0" borderId="41" xfId="0" applyNumberFormat="1" applyFont="1" applyBorder="1"/>
    <xf numFmtId="164" fontId="16" fillId="0" borderId="42" xfId="0" applyNumberFormat="1" applyFont="1" applyBorder="1"/>
    <xf numFmtId="164" fontId="18" fillId="0" borderId="43" xfId="0" applyNumberFormat="1" applyFont="1" applyBorder="1"/>
    <xf numFmtId="17" fontId="18" fillId="0" borderId="31" xfId="0" applyNumberFormat="1" applyFont="1" applyBorder="1" applyAlignment="1"/>
    <xf numFmtId="0" fontId="18" fillId="0" borderId="32" xfId="0" applyFont="1" applyBorder="1" applyAlignment="1"/>
    <xf numFmtId="0" fontId="18" fillId="0" borderId="11" xfId="0" applyFont="1" applyBorder="1" applyAlignment="1">
      <alignment wrapText="1"/>
    </xf>
    <xf numFmtId="0" fontId="18" fillId="0" borderId="30" xfId="0" applyFont="1" applyBorder="1" applyAlignment="1">
      <alignment wrapText="1"/>
    </xf>
    <xf numFmtId="0" fontId="0" fillId="0" borderId="0" xfId="0" applyAlignment="1"/>
    <xf numFmtId="17" fontId="18" fillId="0" borderId="14" xfId="0" applyNumberFormat="1" applyFont="1" applyBorder="1" applyAlignment="1"/>
    <xf numFmtId="0" fontId="18" fillId="0" borderId="26" xfId="0" applyFont="1" applyBorder="1" applyAlignment="1"/>
    <xf numFmtId="17" fontId="18" fillId="0" borderId="10" xfId="0" applyNumberFormat="1" applyFont="1" applyBorder="1" applyAlignment="1"/>
    <xf numFmtId="0" fontId="18" fillId="0" borderId="11" xfId="0" applyFont="1" applyBorder="1" applyAlignment="1"/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workbookViewId="0">
      <selection activeCell="J40" sqref="J39:J40"/>
    </sheetView>
  </sheetViews>
  <sheetFormatPr defaultRowHeight="15" x14ac:dyDescent="0.25"/>
  <cols>
    <col min="2" max="2" width="22.5703125" bestFit="1" customWidth="1"/>
    <col min="3" max="3" width="3.5703125" customWidth="1"/>
    <col min="4" max="4" width="12.140625" bestFit="1" customWidth="1"/>
    <col min="5" max="5" width="9.28515625" bestFit="1" customWidth="1"/>
    <col min="6" max="6" width="11.28515625" customWidth="1"/>
    <col min="7" max="7" width="10.42578125" bestFit="1" customWidth="1"/>
    <col min="8" max="8" width="11" customWidth="1"/>
    <col min="9" max="9" width="10.42578125" bestFit="1" customWidth="1"/>
    <col min="10" max="10" width="12.85546875" customWidth="1"/>
    <col min="11" max="11" width="10.42578125" bestFit="1" customWidth="1"/>
    <col min="12" max="12" width="12.140625" customWidth="1"/>
    <col min="13" max="13" width="10.42578125" bestFit="1" customWidth="1"/>
    <col min="14" max="14" width="11.7109375" customWidth="1"/>
    <col min="15" max="15" width="10.42578125" bestFit="1" customWidth="1"/>
    <col min="16" max="16" width="10.85546875" customWidth="1"/>
    <col min="17" max="17" width="9.42578125" bestFit="1" customWidth="1"/>
    <col min="18" max="18" width="11.140625" customWidth="1"/>
    <col min="19" max="19" width="10.42578125" bestFit="1" customWidth="1"/>
    <col min="20" max="20" width="11" customWidth="1"/>
    <col min="21" max="21" width="10.42578125" bestFit="1" customWidth="1"/>
    <col min="22" max="22" width="11.140625" customWidth="1"/>
    <col min="23" max="23" width="10.42578125" bestFit="1" customWidth="1"/>
    <col min="24" max="24" width="10.85546875" customWidth="1"/>
    <col min="25" max="25" width="10.42578125" bestFit="1" customWidth="1"/>
    <col min="26" max="26" width="10.5703125" customWidth="1"/>
    <col min="27" max="27" width="10.42578125" bestFit="1" customWidth="1"/>
    <col min="28" max="28" width="13.42578125" bestFit="1" customWidth="1"/>
    <col min="29" max="29" width="12.140625" customWidth="1"/>
    <col min="30" max="30" width="13" customWidth="1"/>
  </cols>
  <sheetData>
    <row r="1" spans="1:30" ht="15.75" x14ac:dyDescent="0.25">
      <c r="A1" s="4" t="s">
        <v>0</v>
      </c>
      <c r="F1" t="s">
        <v>1</v>
      </c>
      <c r="AB1" s="1">
        <v>43907</v>
      </c>
    </row>
    <row r="2" spans="1:30" ht="15.75" thickBot="1" x14ac:dyDescent="0.3">
      <c r="AC2">
        <v>1</v>
      </c>
    </row>
    <row r="3" spans="1:30" s="4" customFormat="1" ht="16.5" thickBot="1" x14ac:dyDescent="0.3">
      <c r="A3" s="5"/>
      <c r="B3" s="7"/>
      <c r="C3" s="13"/>
      <c r="D3" s="57">
        <v>43466</v>
      </c>
      <c r="E3" s="58"/>
      <c r="F3" s="55">
        <v>43497</v>
      </c>
      <c r="G3" s="56"/>
      <c r="H3" s="57">
        <v>43525</v>
      </c>
      <c r="I3" s="58"/>
      <c r="J3" s="55">
        <v>43556</v>
      </c>
      <c r="K3" s="56"/>
      <c r="L3" s="57">
        <v>43586</v>
      </c>
      <c r="M3" s="58"/>
      <c r="N3" s="57">
        <v>43617</v>
      </c>
      <c r="O3" s="58"/>
      <c r="P3" s="55">
        <v>43647</v>
      </c>
      <c r="Q3" s="56"/>
      <c r="R3" s="57">
        <v>43678</v>
      </c>
      <c r="S3" s="58"/>
      <c r="T3" s="55">
        <v>43709</v>
      </c>
      <c r="U3" s="56"/>
      <c r="V3" s="57">
        <v>43739</v>
      </c>
      <c r="W3" s="58"/>
      <c r="X3" s="55">
        <v>43770</v>
      </c>
      <c r="Y3" s="56"/>
      <c r="Z3" s="57">
        <v>43800</v>
      </c>
      <c r="AA3" s="58"/>
      <c r="AB3" s="50" t="s">
        <v>53</v>
      </c>
      <c r="AC3" s="51"/>
      <c r="AD3" s="52" t="s">
        <v>56</v>
      </c>
    </row>
    <row r="4" spans="1:30" s="3" customFormat="1" ht="30.75" thickBot="1" x14ac:dyDescent="0.3">
      <c r="A4" s="6"/>
      <c r="B4" s="8"/>
      <c r="C4" s="14"/>
      <c r="D4" s="20" t="s">
        <v>54</v>
      </c>
      <c r="E4" s="8" t="s">
        <v>55</v>
      </c>
      <c r="F4" s="17" t="s">
        <v>54</v>
      </c>
      <c r="G4" s="25" t="s">
        <v>55</v>
      </c>
      <c r="H4" s="20" t="s">
        <v>54</v>
      </c>
      <c r="I4" s="8" t="s">
        <v>55</v>
      </c>
      <c r="J4" s="17" t="s">
        <v>54</v>
      </c>
      <c r="K4" s="25" t="s">
        <v>55</v>
      </c>
      <c r="L4" s="20" t="s">
        <v>54</v>
      </c>
      <c r="M4" s="8" t="s">
        <v>55</v>
      </c>
      <c r="N4" s="20" t="s">
        <v>54</v>
      </c>
      <c r="O4" s="8" t="s">
        <v>55</v>
      </c>
      <c r="P4" s="17" t="s">
        <v>54</v>
      </c>
      <c r="Q4" s="25" t="s">
        <v>55</v>
      </c>
      <c r="R4" s="20" t="s">
        <v>54</v>
      </c>
      <c r="S4" s="8" t="s">
        <v>55</v>
      </c>
      <c r="T4" s="17" t="s">
        <v>54</v>
      </c>
      <c r="U4" s="25" t="s">
        <v>55</v>
      </c>
      <c r="V4" s="20" t="s">
        <v>54</v>
      </c>
      <c r="W4" s="8" t="s">
        <v>55</v>
      </c>
      <c r="X4" s="17" t="s">
        <v>54</v>
      </c>
      <c r="Y4" s="25" t="s">
        <v>55</v>
      </c>
      <c r="Z4" s="20" t="s">
        <v>54</v>
      </c>
      <c r="AA4" s="8" t="s">
        <v>55</v>
      </c>
      <c r="AB4" s="30" t="s">
        <v>54</v>
      </c>
      <c r="AC4" s="31" t="s">
        <v>55</v>
      </c>
      <c r="AD4" s="53"/>
    </row>
    <row r="5" spans="1:30" ht="15.75" x14ac:dyDescent="0.25">
      <c r="A5" s="9" t="s">
        <v>2</v>
      </c>
      <c r="B5" s="10" t="s">
        <v>3</v>
      </c>
      <c r="C5" s="15"/>
      <c r="D5" s="21">
        <v>67.56</v>
      </c>
      <c r="E5" s="22"/>
      <c r="F5" s="18">
        <v>281.5</v>
      </c>
      <c r="G5" s="26"/>
      <c r="H5" s="21">
        <v>298.89999999999998</v>
      </c>
      <c r="I5" s="22"/>
      <c r="J5" s="18">
        <v>480.08</v>
      </c>
      <c r="K5" s="26"/>
      <c r="L5" s="21">
        <v>298.89999999999998</v>
      </c>
      <c r="M5" s="22"/>
      <c r="N5" s="21">
        <v>298.89999999999998</v>
      </c>
      <c r="O5" s="22"/>
      <c r="P5" s="18">
        <v>298.89999999999998</v>
      </c>
      <c r="Q5" s="26"/>
      <c r="R5" s="21">
        <v>298.89999999999998</v>
      </c>
      <c r="S5" s="22"/>
      <c r="T5" s="18">
        <v>298.89999999999998</v>
      </c>
      <c r="U5" s="26"/>
      <c r="V5" s="21">
        <v>298.89999999999998</v>
      </c>
      <c r="W5" s="22"/>
      <c r="X5" s="18">
        <v>298.89999999999998</v>
      </c>
      <c r="Y5" s="26"/>
      <c r="Z5" s="21">
        <v>298.89999999999998</v>
      </c>
      <c r="AA5" s="22"/>
      <c r="AB5" s="32">
        <f>D5+F5+J5+H5+L5+N5+P5+R5+T5+V5+X5+Z5</f>
        <v>3519.2400000000007</v>
      </c>
      <c r="AC5" s="33">
        <f>E5+G5+I5+K5+M5+O5+Q5+S5+U5+W5+Y5+AA5</f>
        <v>0</v>
      </c>
      <c r="AD5" s="28">
        <f>AB5+AC5</f>
        <v>3519.2400000000007</v>
      </c>
    </row>
    <row r="6" spans="1:30" ht="15.75" x14ac:dyDescent="0.25">
      <c r="A6" s="11" t="s">
        <v>4</v>
      </c>
      <c r="B6" s="12" t="s">
        <v>5</v>
      </c>
      <c r="C6" s="16"/>
      <c r="D6" s="23">
        <v>168.9</v>
      </c>
      <c r="E6" s="24"/>
      <c r="F6" s="19">
        <v>281.5</v>
      </c>
      <c r="G6" s="27">
        <f>356.5-F6</f>
        <v>75</v>
      </c>
      <c r="H6" s="23">
        <v>298.89999999999998</v>
      </c>
      <c r="I6" s="24">
        <v>200</v>
      </c>
      <c r="J6" s="19">
        <v>480.08</v>
      </c>
      <c r="K6" s="27">
        <v>175</v>
      </c>
      <c r="L6" s="23">
        <v>298.89999999999998</v>
      </c>
      <c r="M6" s="24">
        <v>250</v>
      </c>
      <c r="N6" s="23">
        <v>298.89999999999998</v>
      </c>
      <c r="O6" s="24">
        <v>100</v>
      </c>
      <c r="P6" s="19">
        <v>298.89999999999998</v>
      </c>
      <c r="Q6" s="27"/>
      <c r="R6" s="23">
        <v>298.89999999999998</v>
      </c>
      <c r="S6" s="24"/>
      <c r="T6" s="19">
        <v>298.89999999999998</v>
      </c>
      <c r="U6" s="27"/>
      <c r="V6" s="23">
        <v>298.89999999999998</v>
      </c>
      <c r="W6" s="24">
        <v>75</v>
      </c>
      <c r="X6" s="19">
        <v>298.89999999999998</v>
      </c>
      <c r="Y6" s="27"/>
      <c r="Z6" s="23">
        <v>298.89999999999998</v>
      </c>
      <c r="AA6" s="24"/>
      <c r="AB6" s="34">
        <f t="shared" ref="AB6:AB29" si="0">D6+F6+J6+H6+L6+N6+P6+R6+T6+V6+X6+Z6</f>
        <v>3620.5800000000008</v>
      </c>
      <c r="AC6" s="35">
        <f t="shared" ref="AC6:AC29" si="1">E6+G6+I6+K6+M6+O6+Q6+S6+U6+W6+Y6+AA6</f>
        <v>875</v>
      </c>
      <c r="AD6" s="29">
        <f t="shared" ref="AD6:AD29" si="2">AB6+AC6</f>
        <v>4495.5800000000008</v>
      </c>
    </row>
    <row r="7" spans="1:30" ht="15.75" x14ac:dyDescent="0.25">
      <c r="A7" s="11" t="s">
        <v>6</v>
      </c>
      <c r="B7" s="12" t="s">
        <v>7</v>
      </c>
      <c r="C7" s="16"/>
      <c r="D7" s="23">
        <v>135.12</v>
      </c>
      <c r="E7" s="24"/>
      <c r="F7" s="19">
        <v>281.5</v>
      </c>
      <c r="G7" s="27"/>
      <c r="H7" s="23">
        <v>298.89999999999998</v>
      </c>
      <c r="I7" s="24"/>
      <c r="J7" s="19">
        <v>480.08</v>
      </c>
      <c r="K7" s="27"/>
      <c r="L7" s="23">
        <v>298.89999999999998</v>
      </c>
      <c r="M7" s="24"/>
      <c r="N7" s="23">
        <v>298.89999999999998</v>
      </c>
      <c r="O7" s="24"/>
      <c r="P7" s="19">
        <v>298.89999999999998</v>
      </c>
      <c r="Q7" s="27"/>
      <c r="R7" s="23">
        <v>298.89999999999998</v>
      </c>
      <c r="S7" s="24"/>
      <c r="T7" s="19">
        <v>298.89999999999998</v>
      </c>
      <c r="U7" s="27"/>
      <c r="V7" s="23">
        <v>298.89999999999998</v>
      </c>
      <c r="W7" s="24"/>
      <c r="X7" s="19">
        <v>298.89999999999998</v>
      </c>
      <c r="Y7" s="27"/>
      <c r="Z7" s="23">
        <v>298.89999999999998</v>
      </c>
      <c r="AA7" s="24"/>
      <c r="AB7" s="34">
        <f t="shared" si="0"/>
        <v>3586.8000000000006</v>
      </c>
      <c r="AC7" s="35">
        <f t="shared" si="1"/>
        <v>0</v>
      </c>
      <c r="AD7" s="29">
        <f t="shared" si="2"/>
        <v>3586.8000000000006</v>
      </c>
    </row>
    <row r="8" spans="1:30" ht="15.75" x14ac:dyDescent="0.25">
      <c r="A8" s="11" t="s">
        <v>8</v>
      </c>
      <c r="B8" s="12" t="s">
        <v>9</v>
      </c>
      <c r="C8" s="16"/>
      <c r="D8" s="23">
        <v>135.12</v>
      </c>
      <c r="E8" s="24"/>
      <c r="F8" s="19">
        <v>281.5</v>
      </c>
      <c r="G8" s="27"/>
      <c r="H8" s="23">
        <v>298.89999999999998</v>
      </c>
      <c r="I8" s="24"/>
      <c r="J8" s="19">
        <v>480.08</v>
      </c>
      <c r="K8" s="27"/>
      <c r="L8" s="23">
        <v>298.89999999999998</v>
      </c>
      <c r="M8" s="24"/>
      <c r="N8" s="23">
        <v>298.89999999999998</v>
      </c>
      <c r="O8" s="24"/>
      <c r="P8" s="19">
        <v>298.89999999999998</v>
      </c>
      <c r="Q8" s="27"/>
      <c r="R8" s="23">
        <v>298.89999999999998</v>
      </c>
      <c r="S8" s="24"/>
      <c r="T8" s="19">
        <v>298.89999999999998</v>
      </c>
      <c r="U8" s="27"/>
      <c r="V8" s="23">
        <v>298.89999999999998</v>
      </c>
      <c r="W8" s="24"/>
      <c r="X8" s="19">
        <v>298.89999999999998</v>
      </c>
      <c r="Y8" s="27"/>
      <c r="Z8" s="23">
        <v>298.89999999999998</v>
      </c>
      <c r="AA8" s="24"/>
      <c r="AB8" s="34">
        <f t="shared" si="0"/>
        <v>3586.8000000000006</v>
      </c>
      <c r="AC8" s="35">
        <f t="shared" si="1"/>
        <v>0</v>
      </c>
      <c r="AD8" s="29">
        <f t="shared" si="2"/>
        <v>3586.8000000000006</v>
      </c>
    </row>
    <row r="9" spans="1:30" ht="15.75" x14ac:dyDescent="0.25">
      <c r="A9" s="11" t="s">
        <v>10</v>
      </c>
      <c r="B9" s="12" t="s">
        <v>11</v>
      </c>
      <c r="C9" s="16"/>
      <c r="D9" s="23">
        <v>135.12</v>
      </c>
      <c r="E9" s="24"/>
      <c r="F9" s="19">
        <v>281.5</v>
      </c>
      <c r="G9" s="27"/>
      <c r="H9" s="23">
        <v>298.89999999999998</v>
      </c>
      <c r="I9" s="24"/>
      <c r="J9" s="19">
        <v>480.08</v>
      </c>
      <c r="K9" s="27"/>
      <c r="L9" s="23">
        <v>298.89999999999998</v>
      </c>
      <c r="M9" s="24"/>
      <c r="N9" s="23">
        <v>298.89999999999998</v>
      </c>
      <c r="O9" s="24"/>
      <c r="P9" s="19">
        <v>298.89999999999998</v>
      </c>
      <c r="Q9" s="27"/>
      <c r="R9" s="23">
        <v>298.89999999999998</v>
      </c>
      <c r="S9" s="24"/>
      <c r="T9" s="19">
        <v>298.89999999999998</v>
      </c>
      <c r="U9" s="27"/>
      <c r="V9" s="23">
        <v>298.89999999999998</v>
      </c>
      <c r="W9" s="24"/>
      <c r="X9" s="19">
        <v>298.89999999999998</v>
      </c>
      <c r="Y9" s="27"/>
      <c r="Z9" s="23">
        <v>298.89999999999998</v>
      </c>
      <c r="AA9" s="24"/>
      <c r="AB9" s="34">
        <f t="shared" si="0"/>
        <v>3586.8000000000006</v>
      </c>
      <c r="AC9" s="35">
        <f t="shared" si="1"/>
        <v>0</v>
      </c>
      <c r="AD9" s="29">
        <f t="shared" si="2"/>
        <v>3586.8000000000006</v>
      </c>
    </row>
    <row r="10" spans="1:30" ht="15.75" x14ac:dyDescent="0.25">
      <c r="A10" s="11" t="s">
        <v>12</v>
      </c>
      <c r="B10" s="12" t="s">
        <v>13</v>
      </c>
      <c r="C10" s="16"/>
      <c r="D10" s="23">
        <v>135.12</v>
      </c>
      <c r="E10" s="24"/>
      <c r="F10" s="19">
        <v>281.5</v>
      </c>
      <c r="G10" s="27"/>
      <c r="H10" s="23">
        <v>298.89999999999998</v>
      </c>
      <c r="I10" s="24"/>
      <c r="J10" s="19">
        <v>480.08</v>
      </c>
      <c r="K10" s="27"/>
      <c r="L10" s="23">
        <v>298.89999999999998</v>
      </c>
      <c r="M10" s="24"/>
      <c r="N10" s="23">
        <v>298.89999999999998</v>
      </c>
      <c r="O10" s="24"/>
      <c r="P10" s="19">
        <v>298.89999999999998</v>
      </c>
      <c r="Q10" s="27"/>
      <c r="R10" s="23">
        <v>298.89999999999998</v>
      </c>
      <c r="S10" s="24"/>
      <c r="T10" s="19">
        <v>298.89999999999998</v>
      </c>
      <c r="U10" s="27"/>
      <c r="V10" s="23">
        <v>298.89999999999998</v>
      </c>
      <c r="W10" s="24"/>
      <c r="X10" s="19">
        <v>298.89999999999998</v>
      </c>
      <c r="Y10" s="27"/>
      <c r="Z10" s="23">
        <v>298.89999999999998</v>
      </c>
      <c r="AA10" s="24"/>
      <c r="AB10" s="34">
        <f t="shared" si="0"/>
        <v>3586.8000000000006</v>
      </c>
      <c r="AC10" s="35">
        <f t="shared" si="1"/>
        <v>0</v>
      </c>
      <c r="AD10" s="29">
        <f t="shared" si="2"/>
        <v>3586.8000000000006</v>
      </c>
    </row>
    <row r="11" spans="1:30" ht="15.75" x14ac:dyDescent="0.25">
      <c r="A11" s="11" t="s">
        <v>14</v>
      </c>
      <c r="B11" s="12" t="s">
        <v>15</v>
      </c>
      <c r="C11" s="16"/>
      <c r="D11" s="23">
        <v>168.9</v>
      </c>
      <c r="E11" s="24"/>
      <c r="F11" s="19">
        <v>281.5</v>
      </c>
      <c r="G11" s="27"/>
      <c r="H11" s="23">
        <v>298.89999999999998</v>
      </c>
      <c r="I11" s="24">
        <v>125</v>
      </c>
      <c r="J11" s="19">
        <v>480.08</v>
      </c>
      <c r="K11" s="27"/>
      <c r="L11" s="23">
        <v>298.89999999999998</v>
      </c>
      <c r="M11" s="24"/>
      <c r="N11" s="23">
        <v>298.89999999999998</v>
      </c>
      <c r="O11" s="24"/>
      <c r="P11" s="19">
        <v>298.89999999999998</v>
      </c>
      <c r="Q11" s="27"/>
      <c r="R11" s="23">
        <v>298.89999999999998</v>
      </c>
      <c r="S11" s="24">
        <v>150</v>
      </c>
      <c r="T11" s="19">
        <v>298.89999999999998</v>
      </c>
      <c r="U11" s="27">
        <v>25</v>
      </c>
      <c r="V11" s="23">
        <v>298.89999999999998</v>
      </c>
      <c r="W11" s="24"/>
      <c r="X11" s="19">
        <v>298.89999999999998</v>
      </c>
      <c r="Y11" s="27">
        <v>125</v>
      </c>
      <c r="Z11" s="23">
        <v>298.89999999999998</v>
      </c>
      <c r="AA11" s="24"/>
      <c r="AB11" s="34">
        <f t="shared" si="0"/>
        <v>3620.5800000000008</v>
      </c>
      <c r="AC11" s="35">
        <f t="shared" si="1"/>
        <v>425</v>
      </c>
      <c r="AD11" s="29">
        <f t="shared" si="2"/>
        <v>4045.5800000000008</v>
      </c>
    </row>
    <row r="12" spans="1:30" ht="15.75" x14ac:dyDescent="0.25">
      <c r="A12" s="11" t="s">
        <v>16</v>
      </c>
      <c r="B12" s="12" t="s">
        <v>17</v>
      </c>
      <c r="C12" s="16"/>
      <c r="D12" s="23">
        <v>135.12</v>
      </c>
      <c r="E12" s="24"/>
      <c r="F12" s="19">
        <v>281.5</v>
      </c>
      <c r="G12" s="27"/>
      <c r="H12" s="23">
        <v>298.89999999999998</v>
      </c>
      <c r="I12" s="24"/>
      <c r="J12" s="19">
        <v>480.08</v>
      </c>
      <c r="K12" s="27"/>
      <c r="L12" s="23">
        <v>298.89999999999998</v>
      </c>
      <c r="M12" s="24"/>
      <c r="N12" s="23">
        <v>298.89999999999998</v>
      </c>
      <c r="O12" s="24"/>
      <c r="P12" s="19">
        <v>298.89999999999998</v>
      </c>
      <c r="Q12" s="27"/>
      <c r="R12" s="23">
        <v>298.89999999999998</v>
      </c>
      <c r="S12" s="24"/>
      <c r="T12" s="19">
        <v>298.89999999999998</v>
      </c>
      <c r="U12" s="27"/>
      <c r="V12" s="23">
        <v>298.89999999999998</v>
      </c>
      <c r="W12" s="24"/>
      <c r="X12" s="19">
        <v>298.89999999999998</v>
      </c>
      <c r="Y12" s="27"/>
      <c r="Z12" s="23">
        <v>298.89999999999998</v>
      </c>
      <c r="AA12" s="24"/>
      <c r="AB12" s="34">
        <f t="shared" si="0"/>
        <v>3586.8000000000006</v>
      </c>
      <c r="AC12" s="35">
        <f t="shared" si="1"/>
        <v>0</v>
      </c>
      <c r="AD12" s="29">
        <f t="shared" si="2"/>
        <v>3586.8000000000006</v>
      </c>
    </row>
    <row r="13" spans="1:30" ht="15.75" x14ac:dyDescent="0.25">
      <c r="A13" s="11" t="s">
        <v>18</v>
      </c>
      <c r="B13" s="12" t="s">
        <v>19</v>
      </c>
      <c r="C13" s="16" t="s">
        <v>59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35">
        <f t="shared" si="1"/>
        <v>0</v>
      </c>
      <c r="AD13" s="29">
        <f t="shared" si="2"/>
        <v>0</v>
      </c>
    </row>
    <row r="14" spans="1:30" ht="15.75" x14ac:dyDescent="0.25">
      <c r="A14" s="11" t="s">
        <v>20</v>
      </c>
      <c r="B14" s="12" t="s">
        <v>21</v>
      </c>
      <c r="C14" s="16"/>
      <c r="D14" s="23">
        <v>135.12</v>
      </c>
      <c r="E14" s="24"/>
      <c r="F14" s="19">
        <v>281.5</v>
      </c>
      <c r="G14" s="27"/>
      <c r="H14" s="23">
        <v>298.89999999999998</v>
      </c>
      <c r="I14" s="24"/>
      <c r="J14" s="19">
        <v>480.08</v>
      </c>
      <c r="K14" s="27"/>
      <c r="L14" s="23">
        <v>298.89999999999998</v>
      </c>
      <c r="M14" s="24"/>
      <c r="N14" s="23">
        <v>298.89999999999998</v>
      </c>
      <c r="O14" s="24"/>
      <c r="P14" s="19">
        <v>298.89999999999998</v>
      </c>
      <c r="Q14" s="27"/>
      <c r="R14" s="23">
        <v>298.89999999999998</v>
      </c>
      <c r="S14" s="24">
        <v>100</v>
      </c>
      <c r="T14" s="19">
        <v>298.89999999999998</v>
      </c>
      <c r="U14" s="27"/>
      <c r="V14" s="23">
        <v>298.89999999999998</v>
      </c>
      <c r="W14" s="24"/>
      <c r="X14" s="19">
        <v>298.89999999999998</v>
      </c>
      <c r="Y14" s="27"/>
      <c r="Z14" s="23">
        <v>298.89999999999998</v>
      </c>
      <c r="AA14" s="24"/>
      <c r="AB14" s="34">
        <f t="shared" si="0"/>
        <v>3586.8000000000006</v>
      </c>
      <c r="AC14" s="35">
        <f t="shared" si="1"/>
        <v>100</v>
      </c>
      <c r="AD14" s="29">
        <f t="shared" si="2"/>
        <v>3686.8000000000006</v>
      </c>
    </row>
    <row r="15" spans="1:30" ht="15.75" x14ac:dyDescent="0.25">
      <c r="A15" s="11" t="s">
        <v>22</v>
      </c>
      <c r="B15" s="12" t="s">
        <v>23</v>
      </c>
      <c r="C15" s="16"/>
      <c r="D15" s="23">
        <v>135.12</v>
      </c>
      <c r="E15" s="24"/>
      <c r="F15" s="19">
        <v>281.5</v>
      </c>
      <c r="G15" s="27"/>
      <c r="H15" s="23">
        <v>298.89999999999998</v>
      </c>
      <c r="I15" s="24"/>
      <c r="J15" s="19">
        <v>480.08</v>
      </c>
      <c r="K15" s="27"/>
      <c r="L15" s="23">
        <v>298.89999999999998</v>
      </c>
      <c r="M15" s="24"/>
      <c r="N15" s="23">
        <v>298.89999999999998</v>
      </c>
      <c r="O15" s="24"/>
      <c r="P15" s="19">
        <v>298.89999999999998</v>
      </c>
      <c r="Q15" s="27"/>
      <c r="R15" s="23">
        <v>298.89999999999998</v>
      </c>
      <c r="S15" s="24"/>
      <c r="T15" s="19">
        <v>298.89999999999998</v>
      </c>
      <c r="U15" s="27"/>
      <c r="V15" s="23">
        <v>298.89999999999998</v>
      </c>
      <c r="W15" s="24"/>
      <c r="X15" s="19">
        <v>298.89999999999998</v>
      </c>
      <c r="Y15" s="27"/>
      <c r="Z15" s="23">
        <v>298.89999999999998</v>
      </c>
      <c r="AA15" s="24"/>
      <c r="AB15" s="34">
        <f t="shared" si="0"/>
        <v>3586.8000000000006</v>
      </c>
      <c r="AC15" s="35">
        <f t="shared" si="1"/>
        <v>0</v>
      </c>
      <c r="AD15" s="29">
        <f t="shared" si="2"/>
        <v>3586.8000000000006</v>
      </c>
    </row>
    <row r="16" spans="1:30" ht="15.75" x14ac:dyDescent="0.25">
      <c r="A16" s="11" t="s">
        <v>24</v>
      </c>
      <c r="B16" s="12" t="s">
        <v>25</v>
      </c>
      <c r="C16" s="16"/>
      <c r="D16" s="23">
        <v>135.12</v>
      </c>
      <c r="E16" s="24"/>
      <c r="F16" s="19">
        <v>281.5</v>
      </c>
      <c r="G16" s="27"/>
      <c r="H16" s="23">
        <v>298.89999999999998</v>
      </c>
      <c r="I16" s="24"/>
      <c r="J16" s="19">
        <v>480.08</v>
      </c>
      <c r="K16" s="27"/>
      <c r="L16" s="23">
        <v>298.89999999999998</v>
      </c>
      <c r="M16" s="24"/>
      <c r="N16" s="23">
        <v>298.89999999999998</v>
      </c>
      <c r="O16" s="24"/>
      <c r="P16" s="19">
        <v>298.89999999999998</v>
      </c>
      <c r="Q16" s="27"/>
      <c r="R16" s="23">
        <v>298.89999999999998</v>
      </c>
      <c r="S16" s="24"/>
      <c r="T16" s="19">
        <v>298.89999999999998</v>
      </c>
      <c r="U16" s="27"/>
      <c r="V16" s="23">
        <v>298.89999999999998</v>
      </c>
      <c r="W16" s="24"/>
      <c r="X16" s="19">
        <v>298.89999999999998</v>
      </c>
      <c r="Y16" s="27"/>
      <c r="Z16" s="23">
        <v>298.89999999999998</v>
      </c>
      <c r="AA16" s="24"/>
      <c r="AB16" s="34">
        <f t="shared" si="0"/>
        <v>3586.8000000000006</v>
      </c>
      <c r="AC16" s="35">
        <f t="shared" si="1"/>
        <v>0</v>
      </c>
      <c r="AD16" s="29">
        <f t="shared" si="2"/>
        <v>3586.8000000000006</v>
      </c>
    </row>
    <row r="17" spans="1:30" ht="15.75" x14ac:dyDescent="0.25">
      <c r="A17" s="11" t="s">
        <v>26</v>
      </c>
      <c r="B17" s="12" t="s">
        <v>27</v>
      </c>
      <c r="C17" s="16"/>
      <c r="D17" s="23">
        <v>135.12</v>
      </c>
      <c r="E17" s="24"/>
      <c r="F17" s="19">
        <v>281.5</v>
      </c>
      <c r="G17" s="27">
        <v>75</v>
      </c>
      <c r="H17" s="23">
        <v>298.89999999999998</v>
      </c>
      <c r="I17" s="24"/>
      <c r="J17" s="19">
        <v>480.08</v>
      </c>
      <c r="K17" s="27"/>
      <c r="L17" s="23">
        <v>298.89999999999998</v>
      </c>
      <c r="M17" s="24"/>
      <c r="N17" s="23">
        <v>298.89999999999998</v>
      </c>
      <c r="O17" s="24">
        <v>125</v>
      </c>
      <c r="P17" s="19">
        <v>298.89999999999998</v>
      </c>
      <c r="Q17" s="27"/>
      <c r="R17" s="23">
        <v>298.89999999999998</v>
      </c>
      <c r="S17" s="24">
        <v>50</v>
      </c>
      <c r="T17" s="19">
        <v>298.89999999999998</v>
      </c>
      <c r="U17" s="27">
        <v>175</v>
      </c>
      <c r="V17" s="23">
        <v>298.89999999999998</v>
      </c>
      <c r="W17" s="24"/>
      <c r="X17" s="19">
        <v>298.89999999999998</v>
      </c>
      <c r="Y17" s="27">
        <v>100</v>
      </c>
      <c r="Z17" s="23">
        <v>298.89999999999998</v>
      </c>
      <c r="AA17" s="24"/>
      <c r="AB17" s="34">
        <f t="shared" si="0"/>
        <v>3586.8000000000006</v>
      </c>
      <c r="AC17" s="35">
        <f t="shared" si="1"/>
        <v>525</v>
      </c>
      <c r="AD17" s="29">
        <f t="shared" si="2"/>
        <v>4111.8000000000011</v>
      </c>
    </row>
    <row r="18" spans="1:30" ht="15.75" x14ac:dyDescent="0.25">
      <c r="A18" s="11" t="s">
        <v>28</v>
      </c>
      <c r="B18" s="12" t="s">
        <v>29</v>
      </c>
      <c r="C18" s="16"/>
      <c r="D18" s="23">
        <v>135.12</v>
      </c>
      <c r="E18" s="24"/>
      <c r="F18" s="19">
        <v>281.5</v>
      </c>
      <c r="G18" s="27"/>
      <c r="H18" s="23">
        <v>298.89999999999998</v>
      </c>
      <c r="I18" s="24"/>
      <c r="J18" s="19">
        <v>480.08</v>
      </c>
      <c r="K18" s="27"/>
      <c r="L18" s="23">
        <v>298.89999999999998</v>
      </c>
      <c r="M18" s="24"/>
      <c r="N18" s="23">
        <v>298.89999999999998</v>
      </c>
      <c r="O18" s="24"/>
      <c r="P18" s="19">
        <v>298.89999999999998</v>
      </c>
      <c r="Q18" s="27"/>
      <c r="R18" s="23">
        <v>298.89999999999998</v>
      </c>
      <c r="S18" s="24"/>
      <c r="T18" s="19">
        <v>298.89999999999998</v>
      </c>
      <c r="U18" s="27"/>
      <c r="V18" s="23">
        <v>298.89999999999998</v>
      </c>
      <c r="W18" s="24"/>
      <c r="X18" s="19">
        <v>298.89999999999998</v>
      </c>
      <c r="Y18" s="27"/>
      <c r="Z18" s="23">
        <v>298.89999999999998</v>
      </c>
      <c r="AA18" s="24"/>
      <c r="AB18" s="34">
        <f t="shared" si="0"/>
        <v>3586.8000000000006</v>
      </c>
      <c r="AC18" s="35">
        <f t="shared" si="1"/>
        <v>0</v>
      </c>
      <c r="AD18" s="29">
        <f t="shared" si="2"/>
        <v>3586.8000000000006</v>
      </c>
    </row>
    <row r="19" spans="1:30" ht="15.75" x14ac:dyDescent="0.25">
      <c r="A19" s="11" t="s">
        <v>30</v>
      </c>
      <c r="B19" s="12" t="s">
        <v>31</v>
      </c>
      <c r="C19" s="16"/>
      <c r="D19" s="23">
        <v>135.12</v>
      </c>
      <c r="E19" s="24"/>
      <c r="F19" s="19">
        <v>281.5</v>
      </c>
      <c r="G19" s="27"/>
      <c r="H19" s="23">
        <v>298.89999999999998</v>
      </c>
      <c r="I19" s="24"/>
      <c r="J19" s="19">
        <v>480.08</v>
      </c>
      <c r="K19" s="27"/>
      <c r="L19" s="23">
        <v>298.89999999999998</v>
      </c>
      <c r="M19" s="24"/>
      <c r="N19" s="23">
        <v>298.89999999999998</v>
      </c>
      <c r="O19" s="24"/>
      <c r="P19" s="19">
        <v>298.89999999999998</v>
      </c>
      <c r="Q19" s="27"/>
      <c r="R19" s="23">
        <v>298.89999999999998</v>
      </c>
      <c r="S19" s="24"/>
      <c r="T19" s="19">
        <v>298.89999999999998</v>
      </c>
      <c r="U19" s="27">
        <v>150</v>
      </c>
      <c r="V19" s="23">
        <v>298.89999999999998</v>
      </c>
      <c r="W19" s="24"/>
      <c r="X19" s="19">
        <v>298.89999999999998</v>
      </c>
      <c r="Y19" s="27"/>
      <c r="Z19" s="23">
        <v>298.89999999999998</v>
      </c>
      <c r="AA19" s="24"/>
      <c r="AB19" s="34">
        <f t="shared" si="0"/>
        <v>3586.8000000000006</v>
      </c>
      <c r="AC19" s="35">
        <f t="shared" si="1"/>
        <v>150</v>
      </c>
      <c r="AD19" s="29">
        <f t="shared" si="2"/>
        <v>3736.8000000000006</v>
      </c>
    </row>
    <row r="20" spans="1:30" ht="15.75" x14ac:dyDescent="0.25">
      <c r="A20" s="11" t="s">
        <v>32</v>
      </c>
      <c r="B20" s="12" t="s">
        <v>33</v>
      </c>
      <c r="C20" s="16"/>
      <c r="D20" s="23">
        <v>135.12</v>
      </c>
      <c r="E20" s="24"/>
      <c r="F20" s="19">
        <v>281.5</v>
      </c>
      <c r="G20" s="27"/>
      <c r="H20" s="23">
        <v>298.89999999999998</v>
      </c>
      <c r="I20" s="24"/>
      <c r="J20" s="19">
        <v>480.08</v>
      </c>
      <c r="K20" s="27"/>
      <c r="L20" s="23">
        <v>298.89999999999998</v>
      </c>
      <c r="M20" s="24"/>
      <c r="N20" s="23">
        <v>298.89999999999998</v>
      </c>
      <c r="O20" s="24"/>
      <c r="P20" s="19">
        <v>298.89999999999998</v>
      </c>
      <c r="Q20" s="27"/>
      <c r="R20" s="23">
        <v>298.89999999999998</v>
      </c>
      <c r="S20" s="24"/>
      <c r="T20" s="19">
        <v>298.89999999999998</v>
      </c>
      <c r="U20" s="27"/>
      <c r="V20" s="23">
        <v>298.89999999999998</v>
      </c>
      <c r="W20" s="24"/>
      <c r="X20" s="19">
        <v>298.89999999999998</v>
      </c>
      <c r="Y20" s="27"/>
      <c r="Z20" s="23">
        <v>298.89999999999998</v>
      </c>
      <c r="AA20" s="24"/>
      <c r="AB20" s="34">
        <f t="shared" si="0"/>
        <v>3586.8000000000006</v>
      </c>
      <c r="AC20" s="35">
        <f t="shared" si="1"/>
        <v>0</v>
      </c>
      <c r="AD20" s="29">
        <f t="shared" si="2"/>
        <v>3586.8000000000006</v>
      </c>
    </row>
    <row r="21" spans="1:30" ht="15.75" x14ac:dyDescent="0.25">
      <c r="A21" s="11" t="s">
        <v>34</v>
      </c>
      <c r="B21" s="12" t="s">
        <v>35</v>
      </c>
      <c r="C21" s="16"/>
      <c r="D21" s="23">
        <v>135.12</v>
      </c>
      <c r="E21" s="24"/>
      <c r="F21" s="19">
        <v>281.5</v>
      </c>
      <c r="G21" s="27"/>
      <c r="H21" s="23">
        <v>298.89999999999998</v>
      </c>
      <c r="I21" s="24"/>
      <c r="J21" s="19">
        <v>480.08</v>
      </c>
      <c r="K21" s="27">
        <v>100</v>
      </c>
      <c r="L21" s="23">
        <v>298.89999999999998</v>
      </c>
      <c r="M21" s="24"/>
      <c r="N21" s="23">
        <v>298.89999999999998</v>
      </c>
      <c r="O21" s="24">
        <v>25</v>
      </c>
      <c r="P21" s="19">
        <v>298.89999999999998</v>
      </c>
      <c r="Q21" s="27">
        <v>75</v>
      </c>
      <c r="R21" s="23">
        <v>298.89999999999998</v>
      </c>
      <c r="S21" s="24"/>
      <c r="T21" s="19">
        <v>298.89999999999998</v>
      </c>
      <c r="U21" s="27"/>
      <c r="V21" s="23">
        <v>298.89999999999998</v>
      </c>
      <c r="W21" s="24">
        <v>50</v>
      </c>
      <c r="X21" s="19">
        <v>298.89999999999998</v>
      </c>
      <c r="Y21" s="27"/>
      <c r="Z21" s="23">
        <v>298.89999999999998</v>
      </c>
      <c r="AA21" s="24">
        <v>25</v>
      </c>
      <c r="AB21" s="34">
        <f t="shared" si="0"/>
        <v>3586.8000000000006</v>
      </c>
      <c r="AC21" s="35">
        <f t="shared" si="1"/>
        <v>275</v>
      </c>
      <c r="AD21" s="29">
        <f t="shared" si="2"/>
        <v>3861.8000000000006</v>
      </c>
    </row>
    <row r="22" spans="1:30" ht="15.75" x14ac:dyDescent="0.25">
      <c r="A22" s="11" t="s">
        <v>36</v>
      </c>
      <c r="B22" s="12" t="s">
        <v>37</v>
      </c>
      <c r="C22" s="16"/>
      <c r="D22" s="23">
        <v>135.12</v>
      </c>
      <c r="E22" s="24"/>
      <c r="F22" s="19">
        <v>281.5</v>
      </c>
      <c r="G22" s="27"/>
      <c r="H22" s="23">
        <v>298.89999999999998</v>
      </c>
      <c r="I22" s="24"/>
      <c r="J22" s="19">
        <v>480.08</v>
      </c>
      <c r="K22" s="27"/>
      <c r="L22" s="23">
        <v>298.89999999999998</v>
      </c>
      <c r="M22" s="24"/>
      <c r="N22" s="23">
        <v>298.89999999999998</v>
      </c>
      <c r="O22" s="24"/>
      <c r="P22" s="19">
        <v>298.89999999999998</v>
      </c>
      <c r="Q22" s="27"/>
      <c r="R22" s="23">
        <v>298.89999999999998</v>
      </c>
      <c r="S22" s="24"/>
      <c r="T22" s="19">
        <v>298.89999999999998</v>
      </c>
      <c r="U22" s="27"/>
      <c r="V22" s="23">
        <v>298.89999999999998</v>
      </c>
      <c r="W22" s="24"/>
      <c r="X22" s="19">
        <v>298.89999999999998</v>
      </c>
      <c r="Y22" s="27"/>
      <c r="Z22" s="23">
        <v>298.89999999999998</v>
      </c>
      <c r="AA22" s="24"/>
      <c r="AB22" s="34">
        <f t="shared" si="0"/>
        <v>3586.8000000000006</v>
      </c>
      <c r="AC22" s="35">
        <f t="shared" si="1"/>
        <v>0</v>
      </c>
      <c r="AD22" s="29">
        <f t="shared" si="2"/>
        <v>3586.8000000000006</v>
      </c>
    </row>
    <row r="23" spans="1:30" ht="15.75" x14ac:dyDescent="0.25">
      <c r="A23" s="11" t="s">
        <v>38</v>
      </c>
      <c r="B23" s="12" t="s">
        <v>39</v>
      </c>
      <c r="C23" s="16" t="s">
        <v>59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35">
        <f t="shared" si="1"/>
        <v>0</v>
      </c>
      <c r="AD23" s="29">
        <f t="shared" si="2"/>
        <v>0</v>
      </c>
    </row>
    <row r="24" spans="1:30" ht="15.75" x14ac:dyDescent="0.25">
      <c r="A24" s="11" t="s">
        <v>40</v>
      </c>
      <c r="B24" s="12" t="s">
        <v>41</v>
      </c>
      <c r="C24" s="16"/>
      <c r="D24" s="23">
        <v>135.12</v>
      </c>
      <c r="E24" s="24"/>
      <c r="F24" s="19">
        <v>281.5</v>
      </c>
      <c r="G24" s="27"/>
      <c r="H24" s="23">
        <v>298.89999999999998</v>
      </c>
      <c r="I24" s="24"/>
      <c r="J24" s="19">
        <v>480.08</v>
      </c>
      <c r="K24" s="27"/>
      <c r="L24" s="23">
        <v>298.89999999999998</v>
      </c>
      <c r="M24" s="24"/>
      <c r="N24" s="23">
        <v>298.89999999999998</v>
      </c>
      <c r="O24" s="24"/>
      <c r="P24" s="19">
        <v>298.89999999999998</v>
      </c>
      <c r="Q24" s="27"/>
      <c r="R24" s="23">
        <v>298.89999999999998</v>
      </c>
      <c r="S24" s="24"/>
      <c r="T24" s="19">
        <v>298.89999999999998</v>
      </c>
      <c r="U24" s="27"/>
      <c r="V24" s="23">
        <v>298.89999999999998</v>
      </c>
      <c r="W24" s="24"/>
      <c r="X24" s="19">
        <v>298.89999999999998</v>
      </c>
      <c r="Y24" s="27"/>
      <c r="Z24" s="23">
        <v>298.89999999999998</v>
      </c>
      <c r="AA24" s="24"/>
      <c r="AB24" s="34">
        <f t="shared" si="0"/>
        <v>3586.8000000000006</v>
      </c>
      <c r="AC24" s="35">
        <f t="shared" si="1"/>
        <v>0</v>
      </c>
      <c r="AD24" s="29">
        <f t="shared" si="2"/>
        <v>3586.8000000000006</v>
      </c>
    </row>
    <row r="25" spans="1:30" ht="15.75" x14ac:dyDescent="0.25">
      <c r="A25" s="11" t="s">
        <v>42</v>
      </c>
      <c r="B25" s="12" t="s">
        <v>43</v>
      </c>
      <c r="C25" s="16"/>
      <c r="D25" s="23">
        <v>135.12</v>
      </c>
      <c r="E25" s="24"/>
      <c r="F25" s="19">
        <v>281.5</v>
      </c>
      <c r="G25" s="27"/>
      <c r="H25" s="23">
        <v>298.89999999999998</v>
      </c>
      <c r="I25" s="24"/>
      <c r="J25" s="19">
        <v>480.08</v>
      </c>
      <c r="K25" s="27"/>
      <c r="L25" s="23">
        <v>298.89999999999998</v>
      </c>
      <c r="M25" s="24"/>
      <c r="N25" s="23">
        <v>298.89999999999998</v>
      </c>
      <c r="O25" s="24"/>
      <c r="P25" s="19">
        <v>298.89999999999998</v>
      </c>
      <c r="Q25" s="27"/>
      <c r="R25" s="23">
        <v>298.89999999999998</v>
      </c>
      <c r="S25" s="24"/>
      <c r="T25" s="19">
        <v>298.89999999999998</v>
      </c>
      <c r="U25" s="27"/>
      <c r="V25" s="23">
        <v>298.89999999999998</v>
      </c>
      <c r="W25" s="24"/>
      <c r="X25" s="19">
        <v>298.89999999999998</v>
      </c>
      <c r="Y25" s="27"/>
      <c r="Z25" s="23">
        <v>298.89999999999998</v>
      </c>
      <c r="AA25" s="24"/>
      <c r="AB25" s="34">
        <f t="shared" si="0"/>
        <v>3586.8000000000006</v>
      </c>
      <c r="AC25" s="35">
        <f t="shared" si="1"/>
        <v>0</v>
      </c>
      <c r="AD25" s="29">
        <f t="shared" si="2"/>
        <v>3586.8000000000006</v>
      </c>
    </row>
    <row r="26" spans="1:30" ht="15.75" x14ac:dyDescent="0.25">
      <c r="A26" s="11" t="s">
        <v>44</v>
      </c>
      <c r="B26" s="12" t="s">
        <v>45</v>
      </c>
      <c r="C26" s="16"/>
      <c r="D26" s="23">
        <v>135.12</v>
      </c>
      <c r="E26" s="24"/>
      <c r="F26" s="19">
        <v>281.5</v>
      </c>
      <c r="G26" s="27"/>
      <c r="H26" s="23">
        <v>298.89999999999998</v>
      </c>
      <c r="I26" s="24"/>
      <c r="J26" s="19">
        <v>480.08</v>
      </c>
      <c r="K26" s="27"/>
      <c r="L26" s="23">
        <v>298.89999999999998</v>
      </c>
      <c r="M26" s="24"/>
      <c r="N26" s="23">
        <v>298.89999999999998</v>
      </c>
      <c r="O26" s="24">
        <v>125</v>
      </c>
      <c r="P26" s="19">
        <v>298.89999999999998</v>
      </c>
      <c r="Q26" s="27"/>
      <c r="R26" s="23">
        <v>298.89999999999998</v>
      </c>
      <c r="S26" s="24"/>
      <c r="T26" s="19">
        <v>298.89999999999998</v>
      </c>
      <c r="U26" s="27"/>
      <c r="V26" s="23">
        <v>298.89999999999998</v>
      </c>
      <c r="W26" s="24">
        <v>150</v>
      </c>
      <c r="X26" s="19">
        <v>298.89999999999998</v>
      </c>
      <c r="Y26" s="27"/>
      <c r="Z26" s="23">
        <v>298.89999999999998</v>
      </c>
      <c r="AA26" s="24"/>
      <c r="AB26" s="34">
        <f t="shared" si="0"/>
        <v>3586.8000000000006</v>
      </c>
      <c r="AC26" s="35">
        <f t="shared" si="1"/>
        <v>275</v>
      </c>
      <c r="AD26" s="29">
        <f t="shared" si="2"/>
        <v>3861.8000000000006</v>
      </c>
    </row>
    <row r="27" spans="1:30" ht="15.75" x14ac:dyDescent="0.25">
      <c r="A27" s="11" t="s">
        <v>46</v>
      </c>
      <c r="B27" s="12" t="s">
        <v>47</v>
      </c>
      <c r="C27" s="16"/>
      <c r="D27" s="23">
        <v>135.12</v>
      </c>
      <c r="E27" s="24"/>
      <c r="F27" s="19">
        <v>281.5</v>
      </c>
      <c r="G27" s="27"/>
      <c r="H27" s="23">
        <v>298.89999999999998</v>
      </c>
      <c r="I27" s="24"/>
      <c r="J27" s="19">
        <v>480.08</v>
      </c>
      <c r="K27" s="27"/>
      <c r="L27" s="23">
        <v>298.89999999999998</v>
      </c>
      <c r="M27" s="24"/>
      <c r="N27" s="23">
        <v>298.89999999999998</v>
      </c>
      <c r="O27" s="24"/>
      <c r="P27" s="19">
        <v>298.89999999999998</v>
      </c>
      <c r="Q27" s="27"/>
      <c r="R27" s="23">
        <v>298.89999999999998</v>
      </c>
      <c r="S27" s="24"/>
      <c r="T27" s="19">
        <v>298.89999999999998</v>
      </c>
      <c r="U27" s="27"/>
      <c r="V27" s="23">
        <v>298.89999999999998</v>
      </c>
      <c r="W27" s="24"/>
      <c r="X27" s="19">
        <v>298.89999999999998</v>
      </c>
      <c r="Y27" s="27"/>
      <c r="Z27" s="23">
        <v>298.89999999999998</v>
      </c>
      <c r="AA27" s="24"/>
      <c r="AB27" s="34">
        <f t="shared" si="0"/>
        <v>3586.8000000000006</v>
      </c>
      <c r="AC27" s="35">
        <f t="shared" si="1"/>
        <v>0</v>
      </c>
      <c r="AD27" s="29">
        <f t="shared" si="2"/>
        <v>3586.8000000000006</v>
      </c>
    </row>
    <row r="28" spans="1:30" ht="15.75" x14ac:dyDescent="0.25">
      <c r="A28" s="11" t="s">
        <v>48</v>
      </c>
      <c r="B28" s="12" t="s">
        <v>49</v>
      </c>
      <c r="C28" s="16"/>
      <c r="D28" s="23">
        <v>135.12</v>
      </c>
      <c r="E28" s="24"/>
      <c r="F28" s="19">
        <v>281.5</v>
      </c>
      <c r="G28" s="27"/>
      <c r="H28" s="23">
        <v>298.89999999999998</v>
      </c>
      <c r="I28" s="24"/>
      <c r="J28" s="19">
        <v>480.08</v>
      </c>
      <c r="K28" s="27"/>
      <c r="L28" s="23">
        <v>298.89999999999998</v>
      </c>
      <c r="M28" s="24"/>
      <c r="N28" s="23">
        <v>298.89999999999998</v>
      </c>
      <c r="O28" s="24"/>
      <c r="P28" s="19">
        <v>298.89999999999998</v>
      </c>
      <c r="Q28" s="27"/>
      <c r="R28" s="23">
        <v>298.89999999999998</v>
      </c>
      <c r="S28" s="24"/>
      <c r="T28" s="19">
        <v>298.89999999999998</v>
      </c>
      <c r="U28" s="27"/>
      <c r="V28" s="23">
        <v>298.89999999999998</v>
      </c>
      <c r="W28" s="24"/>
      <c r="X28" s="19">
        <v>298.89999999999998</v>
      </c>
      <c r="Y28" s="27"/>
      <c r="Z28" s="23">
        <v>298.89999999999998</v>
      </c>
      <c r="AA28" s="24"/>
      <c r="AB28" s="34">
        <f t="shared" si="0"/>
        <v>3586.8000000000006</v>
      </c>
      <c r="AC28" s="35">
        <f t="shared" si="1"/>
        <v>0</v>
      </c>
      <c r="AD28" s="29">
        <f t="shared" si="2"/>
        <v>3586.8000000000006</v>
      </c>
    </row>
    <row r="29" spans="1:30" ht="15.75" x14ac:dyDescent="0.25">
      <c r="A29" s="11" t="s">
        <v>50</v>
      </c>
      <c r="B29" s="12" t="s">
        <v>51</v>
      </c>
      <c r="C29" s="16"/>
      <c r="D29" s="23">
        <v>135.12</v>
      </c>
      <c r="E29" s="24"/>
      <c r="F29" s="19">
        <v>281.5</v>
      </c>
      <c r="G29" s="27"/>
      <c r="H29" s="23">
        <v>298.89999999999998</v>
      </c>
      <c r="I29" s="24"/>
      <c r="J29" s="19">
        <v>480.08</v>
      </c>
      <c r="K29" s="27">
        <v>200</v>
      </c>
      <c r="L29" s="23">
        <v>298.89999999999998</v>
      </c>
      <c r="M29" s="24"/>
      <c r="N29" s="23">
        <v>298.89999999999998</v>
      </c>
      <c r="O29" s="24">
        <v>125</v>
      </c>
      <c r="P29" s="19">
        <v>298.89999999999998</v>
      </c>
      <c r="Q29" s="27">
        <v>75</v>
      </c>
      <c r="R29" s="23">
        <v>298.89999999999998</v>
      </c>
      <c r="S29" s="24"/>
      <c r="T29" s="19">
        <v>298.89999999999998</v>
      </c>
      <c r="U29" s="27"/>
      <c r="V29" s="23">
        <v>298.89999999999998</v>
      </c>
      <c r="W29" s="24"/>
      <c r="X29" s="19">
        <v>298.89999999999998</v>
      </c>
      <c r="Y29" s="27"/>
      <c r="Z29" s="23">
        <v>298.89999999999998</v>
      </c>
      <c r="AA29" s="24">
        <v>150</v>
      </c>
      <c r="AB29" s="34">
        <f t="shared" si="0"/>
        <v>3586.8000000000006</v>
      </c>
      <c r="AC29" s="35">
        <f t="shared" si="1"/>
        <v>550</v>
      </c>
      <c r="AD29" s="29">
        <f t="shared" si="2"/>
        <v>4136.8000000000011</v>
      </c>
    </row>
    <row r="30" spans="1:30" ht="16.5" thickBot="1" x14ac:dyDescent="0.3">
      <c r="A30" s="36"/>
      <c r="B30" s="37"/>
      <c r="C30" s="38"/>
      <c r="D30" s="36"/>
      <c r="E30" s="37"/>
      <c r="F30" s="39"/>
      <c r="G30" s="40"/>
      <c r="H30" s="36"/>
      <c r="I30" s="37"/>
      <c r="J30" s="39"/>
      <c r="K30" s="40"/>
      <c r="L30" s="36"/>
      <c r="M30" s="37"/>
      <c r="N30" s="36"/>
      <c r="O30" s="37"/>
      <c r="P30" s="39"/>
      <c r="Q30" s="40"/>
      <c r="R30" s="36"/>
      <c r="S30" s="37"/>
      <c r="T30" s="39"/>
      <c r="U30" s="40"/>
      <c r="V30" s="36"/>
      <c r="W30" s="37"/>
      <c r="X30" s="39"/>
      <c r="Y30" s="40"/>
      <c r="Z30" s="36"/>
      <c r="AA30" s="37"/>
      <c r="AB30" s="36"/>
      <c r="AC30" s="37"/>
      <c r="AD30" s="41"/>
    </row>
    <row r="31" spans="1:30" ht="16.5" thickBot="1" x14ac:dyDescent="0.3">
      <c r="A31" s="42" t="s">
        <v>52</v>
      </c>
      <c r="B31" s="43"/>
      <c r="C31" s="44"/>
      <c r="D31" s="45">
        <f>SUM(D5:D29)</f>
        <v>3107.7599999999984</v>
      </c>
      <c r="E31" s="46">
        <f t="shared" ref="E31:AD31" si="3">SUM(E5:E29)</f>
        <v>0</v>
      </c>
      <c r="F31" s="47">
        <f t="shared" si="3"/>
        <v>6474.5</v>
      </c>
      <c r="G31" s="48">
        <f t="shared" si="3"/>
        <v>150</v>
      </c>
      <c r="H31" s="45">
        <f t="shared" si="3"/>
        <v>6874.6999999999971</v>
      </c>
      <c r="I31" s="46">
        <f t="shared" si="3"/>
        <v>325</v>
      </c>
      <c r="J31" s="47">
        <f t="shared" si="3"/>
        <v>11041.84</v>
      </c>
      <c r="K31" s="48">
        <f t="shared" si="3"/>
        <v>475</v>
      </c>
      <c r="L31" s="45">
        <f t="shared" si="3"/>
        <v>6874.6999999999971</v>
      </c>
      <c r="M31" s="46">
        <f t="shared" si="3"/>
        <v>250</v>
      </c>
      <c r="N31" s="45">
        <f t="shared" si="3"/>
        <v>6874.6999999999971</v>
      </c>
      <c r="O31" s="46">
        <f t="shared" si="3"/>
        <v>500</v>
      </c>
      <c r="P31" s="47">
        <f t="shared" si="3"/>
        <v>6874.6999999999971</v>
      </c>
      <c r="Q31" s="48">
        <f t="shared" si="3"/>
        <v>150</v>
      </c>
      <c r="R31" s="45">
        <f t="shared" si="3"/>
        <v>6874.6999999999971</v>
      </c>
      <c r="S31" s="46">
        <f t="shared" si="3"/>
        <v>300</v>
      </c>
      <c r="T31" s="47">
        <f t="shared" si="3"/>
        <v>6874.6999999999971</v>
      </c>
      <c r="U31" s="48">
        <f t="shared" si="3"/>
        <v>350</v>
      </c>
      <c r="V31" s="45">
        <f t="shared" si="3"/>
        <v>6874.6999999999971</v>
      </c>
      <c r="W31" s="46">
        <f t="shared" si="3"/>
        <v>275</v>
      </c>
      <c r="X31" s="47">
        <f t="shared" si="3"/>
        <v>6874.6999999999971</v>
      </c>
      <c r="Y31" s="48">
        <f t="shared" si="3"/>
        <v>225</v>
      </c>
      <c r="Z31" s="45">
        <f t="shared" si="3"/>
        <v>6874.6999999999971</v>
      </c>
      <c r="AA31" s="46">
        <f t="shared" si="3"/>
        <v>175</v>
      </c>
      <c r="AB31" s="45">
        <f t="shared" si="3"/>
        <v>82496.400000000038</v>
      </c>
      <c r="AC31" s="46">
        <f t="shared" si="3"/>
        <v>3175</v>
      </c>
      <c r="AD31" s="49">
        <f t="shared" si="3"/>
        <v>85671.400000000038</v>
      </c>
    </row>
    <row r="33" spans="1:28" x14ac:dyDescent="0.25">
      <c r="AB33" s="2"/>
    </row>
    <row r="34" spans="1:28" x14ac:dyDescent="0.25">
      <c r="A34" s="54" t="s">
        <v>57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28" x14ac:dyDescent="0.25">
      <c r="A35" s="54" t="s">
        <v>58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7" spans="1:28" x14ac:dyDescent="0.25">
      <c r="A37" t="s">
        <v>60</v>
      </c>
    </row>
  </sheetData>
  <mergeCells count="16">
    <mergeCell ref="AB3:AC3"/>
    <mergeCell ref="AD3:AD4"/>
    <mergeCell ref="A34:N34"/>
    <mergeCell ref="A35:N35"/>
    <mergeCell ref="P3:Q3"/>
    <mergeCell ref="R3:S3"/>
    <mergeCell ref="T3:U3"/>
    <mergeCell ref="V3:W3"/>
    <mergeCell ref="X3:Y3"/>
    <mergeCell ref="Z3:AA3"/>
    <mergeCell ref="D3:E3"/>
    <mergeCell ref="F3:G3"/>
    <mergeCell ref="H3:I3"/>
    <mergeCell ref="J3:K3"/>
    <mergeCell ref="L3:M3"/>
    <mergeCell ref="N3:O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2019_Poslanci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Tatiana Tóthová</dc:creator>
  <cp:lastModifiedBy>Mgr. Tatiana Tóthová</cp:lastModifiedBy>
  <dcterms:created xsi:type="dcterms:W3CDTF">2020-03-18T14:13:27Z</dcterms:created>
  <dcterms:modified xsi:type="dcterms:W3CDTF">2021-03-25T15:20:05Z</dcterms:modified>
</cp:coreProperties>
</file>