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licky-my.sharepoint.com/personal/beata_simorova_varx_sk/Documents/Work/2019/MČ Ružinov/2020/revitalizacia parkov_orezy/opakovana/"/>
    </mc:Choice>
  </mc:AlternateContent>
  <xr:revisionPtr revIDLastSave="2" documentId="13_ncr:1_{7BD617A2-D1C3-411D-979D-4EFE92E10F24}" xr6:coauthVersionLast="45" xr6:coauthVersionMax="45" xr10:uidLastSave="{A609ED7F-3BD8-4577-A009-E184ED9A2898}"/>
  <bookViews>
    <workbookView xWindow="-110" yWindow="-110" windowWidth="22780" windowHeight="14660" xr2:uid="{3C60A54D-C1D9-41C1-885F-8A615C05009E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4" i="1" l="1"/>
  <c r="I15" i="1"/>
  <c r="I16" i="1"/>
  <c r="I17" i="1"/>
  <c r="I25" i="1"/>
  <c r="I26" i="1"/>
  <c r="J25" i="1" l="1"/>
  <c r="K25" i="1" s="1"/>
  <c r="G34" i="1"/>
  <c r="I34" i="1" s="1"/>
  <c r="J34" i="1" s="1"/>
  <c r="K34" i="1" s="1"/>
  <c r="G38" i="1" l="1"/>
  <c r="G39" i="1"/>
  <c r="G40" i="1"/>
  <c r="G41" i="1"/>
  <c r="I41" i="1" s="1"/>
  <c r="J41" i="1" s="1"/>
  <c r="K41" i="1" s="1"/>
  <c r="G42" i="1"/>
  <c r="I42" i="1" s="1"/>
  <c r="G43" i="1"/>
  <c r="I43" i="1" s="1"/>
  <c r="G44" i="1"/>
  <c r="I44" i="1" s="1"/>
  <c r="J44" i="1" s="1"/>
  <c r="K44" i="1" s="1"/>
  <c r="G45" i="1"/>
  <c r="I45" i="1" s="1"/>
  <c r="J45" i="1" s="1"/>
  <c r="K45" i="1" s="1"/>
  <c r="G37" i="1"/>
  <c r="G29" i="1"/>
  <c r="I29" i="1" s="1"/>
  <c r="G30" i="1"/>
  <c r="I30" i="1" s="1"/>
  <c r="G31" i="1"/>
  <c r="I31" i="1" s="1"/>
  <c r="J31" i="1" s="1"/>
  <c r="K31" i="1" s="1"/>
  <c r="G32" i="1"/>
  <c r="I32" i="1" s="1"/>
  <c r="G33" i="1"/>
  <c r="I33" i="1" s="1"/>
  <c r="G35" i="1"/>
  <c r="G28" i="1"/>
  <c r="J26" i="1"/>
  <c r="K26" i="1" s="1"/>
  <c r="J42" i="1"/>
  <c r="K42" i="1" s="1"/>
  <c r="J43" i="1"/>
  <c r="K43" i="1" s="1"/>
  <c r="I40" i="1"/>
  <c r="J40" i="1" s="1"/>
  <c r="K40" i="1" s="1"/>
  <c r="I39" i="1"/>
  <c r="J39" i="1" s="1"/>
  <c r="K39" i="1" s="1"/>
  <c r="I38" i="1"/>
  <c r="J38" i="1" s="1"/>
  <c r="K38" i="1" s="1"/>
  <c r="I37" i="1"/>
  <c r="I28" i="1"/>
  <c r="J28" i="1" s="1"/>
  <c r="K28" i="1" s="1"/>
  <c r="J30" i="1"/>
  <c r="K30" i="1" s="1"/>
  <c r="J32" i="1"/>
  <c r="K32" i="1" s="1"/>
  <c r="J33" i="1"/>
  <c r="K33" i="1" s="1"/>
  <c r="I35" i="1"/>
  <c r="J35" i="1" s="1"/>
  <c r="K35" i="1" s="1"/>
  <c r="J23" i="1"/>
  <c r="K23" i="1" s="1"/>
  <c r="J19" i="1"/>
  <c r="K19" i="1" s="1"/>
  <c r="J17" i="1"/>
  <c r="K17" i="1" s="1"/>
  <c r="J16" i="1"/>
  <c r="K16" i="1" s="1"/>
  <c r="J15" i="1"/>
  <c r="K15" i="1" s="1"/>
  <c r="J14" i="1"/>
  <c r="K14" i="1" s="1"/>
  <c r="G18" i="1"/>
  <c r="I18" i="1" s="1"/>
  <c r="J18" i="1" s="1"/>
  <c r="K18" i="1" s="1"/>
  <c r="G19" i="1"/>
  <c r="I19" i="1" s="1"/>
  <c r="G20" i="1"/>
  <c r="I20" i="1" s="1"/>
  <c r="J20" i="1" s="1"/>
  <c r="K20" i="1" s="1"/>
  <c r="G21" i="1"/>
  <c r="I21" i="1" s="1"/>
  <c r="J21" i="1" s="1"/>
  <c r="K21" i="1" s="1"/>
  <c r="G22" i="1"/>
  <c r="I22" i="1" s="1"/>
  <c r="J22" i="1" s="1"/>
  <c r="K22" i="1" s="1"/>
  <c r="G23" i="1"/>
  <c r="I23" i="1" s="1"/>
  <c r="G24" i="1"/>
  <c r="I24" i="1" s="1"/>
  <c r="J24" i="1" s="1"/>
  <c r="K24" i="1" s="1"/>
  <c r="G7" i="1"/>
  <c r="I7" i="1" s="1"/>
  <c r="G8" i="1"/>
  <c r="I8" i="1" s="1"/>
  <c r="G9" i="1"/>
  <c r="I9" i="1" s="1"/>
  <c r="G10" i="1"/>
  <c r="I10" i="1" s="1"/>
  <c r="G11" i="1"/>
  <c r="I11" i="1" s="1"/>
  <c r="G12" i="1"/>
  <c r="I12" i="1" s="1"/>
  <c r="J37" i="1" l="1"/>
  <c r="K37" i="1" s="1"/>
  <c r="I46" i="1"/>
  <c r="J46" i="1" s="1"/>
  <c r="K46" i="1" s="1"/>
  <c r="J7" i="1"/>
  <c r="K7" i="1" s="1"/>
  <c r="J8" i="1"/>
  <c r="K8" i="1" s="1"/>
  <c r="J9" i="1"/>
  <c r="K9" i="1" s="1"/>
  <c r="J10" i="1"/>
  <c r="K10" i="1" s="1"/>
  <c r="J11" i="1"/>
  <c r="K11" i="1" s="1"/>
  <c r="J12" i="1"/>
  <c r="K12" i="1" s="1"/>
  <c r="J29" i="1"/>
  <c r="K29" i="1" s="1"/>
  <c r="H46" i="1" l="1"/>
</calcChain>
</file>

<file path=xl/sharedStrings.xml><?xml version="1.0" encoding="utf-8"?>
<sst xmlns="http://schemas.openxmlformats.org/spreadsheetml/2006/main" count="102" uniqueCount="73">
  <si>
    <t>p.č.</t>
  </si>
  <si>
    <t xml:space="preserve">práce </t>
  </si>
  <si>
    <t>jednotka</t>
  </si>
  <si>
    <t>j.c.</t>
  </si>
  <si>
    <t>celková suma bez DPH</t>
  </si>
  <si>
    <t xml:space="preserve">  DPH</t>
  </si>
  <si>
    <t>celková suma s DPH</t>
  </si>
  <si>
    <t>ks</t>
  </si>
  <si>
    <t>hĺbenie jamy na výsadbu rastlín od 0,02 - 0,05m3, bez výmeny pôdy s prípadným naložením výkopkov  na dopravný prostriedok</t>
  </si>
  <si>
    <t>výsadba trvaliek  do pripravenej pôdy  s jednoduchými koreňmi</t>
  </si>
  <si>
    <t>m2</t>
  </si>
  <si>
    <t>obrobenie pôdy prekopaním do hl. nad 50 do 100mm, v rovine</t>
  </si>
  <si>
    <t>obrobenie pôdy kultivátorovaním, v rovine</t>
  </si>
  <si>
    <t>Materiál, cena je vždy z dopravou a nakládkou a vykládkou</t>
  </si>
  <si>
    <t>bal</t>
  </si>
  <si>
    <t>mulčovacia kôra,  stredná frakcia, 70 l bal</t>
  </si>
  <si>
    <t>m3</t>
  </si>
  <si>
    <t>vypletie plochy s prípadným naložením odpadu na dopravný prostriedok</t>
  </si>
  <si>
    <t>Park Andreja Hlinku</t>
  </si>
  <si>
    <t>Rapošov park</t>
  </si>
  <si>
    <t>Štrkovec</t>
  </si>
  <si>
    <t>založenie záhona pre výsadbu rastlín s urovnaním, naložením odpadu a odvoz na skládku, v rovine</t>
  </si>
  <si>
    <t>množstvo</t>
  </si>
  <si>
    <t>Rastlinný materiál, cena je z dopravou, nakládkou a vykládkou</t>
  </si>
  <si>
    <t>Výsadby</t>
  </si>
  <si>
    <t>hod</t>
  </si>
  <si>
    <t>Plošina PM- 13  (vrátane kilometrovného  do 25 km)</t>
  </si>
  <si>
    <t>Plošina  PM - 27 (vrátane kilometrovného do  25 km)</t>
  </si>
  <si>
    <t>Odstránenie pňa v sťažených podmienkach až do hĺbky 500 mm, s priemerom pňa nad 400 do 500 mm,  so zasypaním jamy, doplnením zeminy, zhutnením a úpravou terénu</t>
  </si>
  <si>
    <t>kg</t>
  </si>
  <si>
    <t>hod.</t>
  </si>
  <si>
    <t>očistenie lavičiek od nečistôt</t>
  </si>
  <si>
    <t>odvoz biologického odpadu z rezov, čistenia a výsadby  (v cene zahrnuté spracovanie, nakládka, odvoz, doprava a zhodnotenie)</t>
  </si>
  <si>
    <t>farba  - železné  časti lavičiek, hnedá</t>
  </si>
  <si>
    <t>farba  -  beton, sivá</t>
  </si>
  <si>
    <t>hnojivo (na hlbkové hnojenie pre stromy, zmes čisto organických zložiek - napr. zmes rohovina, riasy, granulovaný hnoj, mykorhyzne huby)</t>
  </si>
  <si>
    <t>zaliatie rastlín vodou, plocha (povýsadbové poliatie trvalky, 1x poliatie stromoradia 200l/strom)</t>
  </si>
  <si>
    <t>riečny štrk, frakcia 16/22, (mulčovanie záhonu)</t>
  </si>
  <si>
    <t>hlbkové hnojenie - práca</t>
  </si>
  <si>
    <t>náter lavičiek (železná, drevená časť lavičky) - práca</t>
  </si>
  <si>
    <t>substrát   (1 bal/70l)</t>
  </si>
  <si>
    <t>rezy korun stromov - práca  - stromolezecká technika</t>
  </si>
  <si>
    <t>rezy korun stromov - práca - plošina</t>
  </si>
  <si>
    <t>mulčovanie vysadených rastlín (výška vrstvy mulču 50 až 100 mm, štrkový mulč 6 cm)</t>
  </si>
  <si>
    <t>Sedum spectabile ´Herbstfreude´, K1</t>
  </si>
  <si>
    <t>Carex  oshimensisi  ´Evergreen´, K1</t>
  </si>
  <si>
    <t>Brunerra macrophylla  ´Silver Heart´  ( list s bielou kresbou) K1</t>
  </si>
  <si>
    <t>Astilbe x arendsii  ´Astary White´ ( nízka  sorta  20-25 cm, biela farba kvetu), K1</t>
  </si>
  <si>
    <t>Pennisetum alopecuroides  ´Gelbstiel´, K1</t>
  </si>
  <si>
    <t>Stipa tenussima ´Pony Tails´, K1</t>
  </si>
  <si>
    <t>Perovskia  atriplicifolia, K1</t>
  </si>
  <si>
    <t>Nepeta x faassenii, K1</t>
  </si>
  <si>
    <t>Rudbekcia fulgida ´Goldstrum´, K1</t>
  </si>
  <si>
    <t xml:space="preserve">lokality </t>
  </si>
  <si>
    <t>spolu</t>
  </si>
  <si>
    <t>očistenie múrov - mechanicky ( vapkovaním)</t>
  </si>
  <si>
    <t>vyčistenie spevnených plôch</t>
  </si>
  <si>
    <t>Záhradnícke úpravy vybraných parkov v mestskej časti Bratislava-Ružinov“</t>
  </si>
  <si>
    <t>Ošetrenie stromov, lavičky, spevnené plochy - práce</t>
  </si>
  <si>
    <t>SPOLU</t>
  </si>
  <si>
    <t>farba  - drevené  časti lavičiek, (farebny odtieň bude na dohode s úspešným uchádzačom)</t>
  </si>
  <si>
    <t xml:space="preserve">ochrana dreva - bezfarebná hrubovrstvá lazura 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</si>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</sst>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dd/mm/yy;@"/>
    <numFmt numFmtId="166" formatCode="0.0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Font="1" applyBorder="1" applyAlignment="1">
      <alignment horizontal="center" vertical="center"/>
    </xf>
    <xf numFmtId="1" fontId="0" fillId="0" borderId="1" xfId="0" applyNumberFormat="1" applyFont="1" applyBorder="1" applyAlignment="1">
      <alignment horizontal="center" vertical="center" wrapText="1"/>
    </xf>
    <xf numFmtId="164" fontId="0" fillId="0" borderId="1" xfId="0" applyNumberFormat="1" applyFont="1" applyBorder="1" applyAlignment="1">
      <alignment horizontal="center" vertical="center" wrapText="1"/>
    </xf>
    <xf numFmtId="2" fontId="0" fillId="0" borderId="1" xfId="0" applyNumberFormat="1" applyFon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0" fillId="2" borderId="1" xfId="0" applyFill="1" applyBorder="1" applyAlignment="1">
      <alignment vertical="center" wrapText="1"/>
    </xf>
    <xf numFmtId="165" fontId="0" fillId="2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/>
    <xf numFmtId="164" fontId="0" fillId="0" borderId="2" xfId="0" applyNumberFormat="1" applyFont="1" applyBorder="1" applyAlignment="1">
      <alignment horizontal="center"/>
    </xf>
    <xf numFmtId="2" fontId="0" fillId="0" borderId="2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0" fontId="0" fillId="2" borderId="1" xfId="0" applyFont="1" applyFill="1" applyBorder="1" applyAlignment="1">
      <alignment vertical="center" wrapText="1"/>
    </xf>
    <xf numFmtId="165" fontId="0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vertical="center" wrapText="1"/>
    </xf>
    <xf numFmtId="0" fontId="1" fillId="2" borderId="2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vertical="center" wrapText="1"/>
    </xf>
    <xf numFmtId="166" fontId="0" fillId="0" borderId="1" xfId="0" applyNumberForma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165" fontId="0" fillId="2" borderId="4" xfId="0" applyNumberFormat="1" applyFill="1" applyBorder="1" applyAlignment="1">
      <alignment horizontal="center" vertical="center"/>
    </xf>
    <xf numFmtId="2" fontId="0" fillId="0" borderId="7" xfId="0" applyNumberFormat="1" applyFont="1" applyBorder="1" applyAlignment="1">
      <alignment horizontal="center" vertical="center" wrapText="1"/>
    </xf>
    <xf numFmtId="0" fontId="0" fillId="0" borderId="10" xfId="0" applyBorder="1"/>
    <xf numFmtId="0" fontId="1" fillId="2" borderId="9" xfId="0" applyFont="1" applyFill="1" applyBorder="1" applyAlignment="1">
      <alignment vertical="center" wrapText="1"/>
    </xf>
    <xf numFmtId="0" fontId="0" fillId="0" borderId="7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 wrapText="1"/>
    </xf>
    <xf numFmtId="2" fontId="0" fillId="0" borderId="1" xfId="0" applyNumberFormat="1" applyFill="1" applyBorder="1" applyAlignment="1">
      <alignment horizontal="center" vertical="center"/>
    </xf>
    <xf numFmtId="1" fontId="0" fillId="0" borderId="1" xfId="0" applyNumberForma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/>
    </xf>
    <xf numFmtId="1" fontId="0" fillId="2" borderId="1" xfId="0" applyNumberFormat="1" applyFill="1" applyBorder="1" applyAlignment="1">
      <alignment horizontal="center" vertical="center"/>
    </xf>
    <xf numFmtId="164" fontId="0" fillId="0" borderId="0" xfId="0" applyNumberFormat="1"/>
    <xf numFmtId="2" fontId="0" fillId="0" borderId="9" xfId="0" applyNumberFormat="1" applyBorder="1"/>
    <xf numFmtId="2" fontId="0" fillId="0" borderId="0" xfId="0" applyNumberFormat="1"/>
    <xf numFmtId="164" fontId="0" fillId="0" borderId="1" xfId="0" applyNumberFormat="1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65" fontId="0" fillId="2" borderId="4" xfId="0" applyNumberFormat="1" applyFill="1" applyBorder="1" applyAlignment="1">
      <alignment horizontal="center" vertical="center"/>
    </xf>
    <xf numFmtId="165" fontId="0" fillId="2" borderId="5" xfId="0" applyNumberFormat="1" applyFill="1" applyBorder="1" applyAlignment="1">
      <alignment horizontal="center" vertical="center"/>
    </xf>
    <xf numFmtId="165" fontId="0" fillId="2" borderId="6" xfId="0" applyNumberForma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1" fontId="0" fillId="0" borderId="1" xfId="0" applyNumberFormat="1" applyFont="1" applyFill="1" applyBorder="1" applyAlignment="1">
      <alignment horizontal="center" vertical="center" wrapText="1"/>
    </xf>
    <xf numFmtId="2" fontId="0" fillId="0" borderId="1" xfId="0" applyNumberFormat="1" applyFont="1" applyFill="1" applyBorder="1" applyAlignment="1">
      <alignment horizontal="center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4C7F05-E39E-4FCC-BB12-A7D88267D9E0}">
  <dimension ref="A2:M47"/>
  <sheetViews>
    <sheetView tabSelected="1" workbookViewId="0">
      <selection activeCell="D14" sqref="D14:K17"/>
    </sheetView>
  </sheetViews>
  <sheetFormatPr defaultRowHeight="15" customHeight="1" x14ac:dyDescent="0.35"/>
  <cols>
    <col min="2" max="2" width="116.81640625" customWidth="1"/>
    <col min="4" max="7" width="9.7265625" customWidth="1"/>
    <col min="11" max="11" width="10.6328125" customWidth="1"/>
  </cols>
  <sheetData>
    <row r="2" spans="1:13" ht="26.25" customHeight="1" x14ac:dyDescent="0.5">
      <c r="B2" s="1" t="s">
        <v>57</v>
      </c>
      <c r="C2" s="2"/>
      <c r="D2" s="2"/>
      <c r="E2" s="2"/>
      <c r="F2" s="2"/>
      <c r="G2" s="2"/>
    </row>
    <row r="4" spans="1:13" ht="19.5" customHeight="1" x14ac:dyDescent="0.35">
      <c r="A4" s="46" t="s">
        <v>0</v>
      </c>
      <c r="B4" s="46" t="s">
        <v>1</v>
      </c>
      <c r="C4" s="48" t="s">
        <v>2</v>
      </c>
      <c r="D4" s="53" t="s">
        <v>22</v>
      </c>
      <c r="E4" s="54"/>
      <c r="F4" s="55"/>
      <c r="G4" s="30" t="s">
        <v>53</v>
      </c>
      <c r="H4" s="48" t="s">
        <v>3</v>
      </c>
      <c r="I4" s="48" t="s">
        <v>4</v>
      </c>
      <c r="J4" s="48" t="s">
        <v>5</v>
      </c>
      <c r="K4" s="48" t="s">
        <v>6</v>
      </c>
    </row>
    <row r="5" spans="1:13" ht="24.75" customHeight="1" x14ac:dyDescent="0.35">
      <c r="A5" s="47"/>
      <c r="B5" s="47"/>
      <c r="C5" s="49"/>
      <c r="D5" s="18" t="s">
        <v>18</v>
      </c>
      <c r="E5" s="18" t="s">
        <v>19</v>
      </c>
      <c r="F5" s="18" t="s">
        <v>20</v>
      </c>
      <c r="G5" s="19" t="s">
        <v>54</v>
      </c>
      <c r="H5" s="49"/>
      <c r="I5" s="49"/>
      <c r="J5" s="49"/>
      <c r="K5" s="49"/>
    </row>
    <row r="6" spans="1:13" ht="15" customHeight="1" x14ac:dyDescent="0.35">
      <c r="A6" s="17"/>
      <c r="B6" s="17" t="s">
        <v>24</v>
      </c>
      <c r="C6" s="53"/>
      <c r="D6" s="54"/>
      <c r="E6" s="54"/>
      <c r="F6" s="54"/>
      <c r="G6" s="54"/>
      <c r="H6" s="54"/>
      <c r="I6" s="54"/>
      <c r="J6" s="54"/>
      <c r="K6" s="55"/>
    </row>
    <row r="7" spans="1:13" ht="15" customHeight="1" x14ac:dyDescent="0.35">
      <c r="A7" s="3">
        <v>1</v>
      </c>
      <c r="B7" s="4" t="s">
        <v>8</v>
      </c>
      <c r="C7" s="9" t="s">
        <v>7</v>
      </c>
      <c r="D7" s="10">
        <v>157</v>
      </c>
      <c r="E7" s="10">
        <v>0</v>
      </c>
      <c r="F7" s="10">
        <v>60</v>
      </c>
      <c r="G7" s="6">
        <f t="shared" ref="G7:G12" si="0">F7+E7+D7</f>
        <v>217</v>
      </c>
      <c r="H7" s="7">
        <v>0</v>
      </c>
      <c r="I7" s="8">
        <f>H7*G7</f>
        <v>0</v>
      </c>
      <c r="J7" s="8">
        <f t="shared" ref="J7:J12" si="1">I7*0.2</f>
        <v>0</v>
      </c>
      <c r="K7" s="8">
        <f t="shared" ref="K7:K12" si="2">J7+I7</f>
        <v>0</v>
      </c>
    </row>
    <row r="8" spans="1:13" ht="15" customHeight="1" x14ac:dyDescent="0.35">
      <c r="A8" s="3" t="s">
        <v>62</v>
      </c>
      <c r="B8" s="4" t="s">
        <v>9</v>
      </c>
      <c r="C8" s="9" t="s">
        <v>7</v>
      </c>
      <c r="D8" s="10">
        <v>157</v>
      </c>
      <c r="E8" s="10">
        <v>0</v>
      </c>
      <c r="F8" s="10">
        <v>60</v>
      </c>
      <c r="G8" s="6">
        <f t="shared" si="0"/>
        <v>217</v>
      </c>
      <c r="H8" s="7">
        <v>0</v>
      </c>
      <c r="I8" s="8">
        <f t="shared" ref="I8:I12" si="3">H8*G8</f>
        <v>0</v>
      </c>
      <c r="J8" s="8">
        <f t="shared" si="1"/>
        <v>0</v>
      </c>
      <c r="K8" s="8">
        <f t="shared" si="2"/>
        <v>0</v>
      </c>
    </row>
    <row r="9" spans="1:13" ht="15" customHeight="1" x14ac:dyDescent="0.35">
      <c r="A9" s="3" t="s">
        <v>63</v>
      </c>
      <c r="B9" s="11" t="s">
        <v>43</v>
      </c>
      <c r="C9" s="12" t="s">
        <v>10</v>
      </c>
      <c r="D9" s="10">
        <v>67</v>
      </c>
      <c r="E9" s="10">
        <v>0</v>
      </c>
      <c r="F9" s="10">
        <v>45</v>
      </c>
      <c r="G9" s="6">
        <f t="shared" si="0"/>
        <v>112</v>
      </c>
      <c r="H9" s="7">
        <v>0</v>
      </c>
      <c r="I9" s="8">
        <f t="shared" si="3"/>
        <v>0</v>
      </c>
      <c r="J9" s="8">
        <f t="shared" si="1"/>
        <v>0</v>
      </c>
      <c r="K9" s="8">
        <f t="shared" si="2"/>
        <v>0</v>
      </c>
    </row>
    <row r="10" spans="1:13" ht="15" customHeight="1" x14ac:dyDescent="0.35">
      <c r="A10" s="3" t="s">
        <v>64</v>
      </c>
      <c r="B10" s="11" t="s">
        <v>21</v>
      </c>
      <c r="C10" s="12" t="s">
        <v>10</v>
      </c>
      <c r="D10" s="10">
        <v>0</v>
      </c>
      <c r="E10" s="10">
        <v>0</v>
      </c>
      <c r="F10" s="10">
        <v>45</v>
      </c>
      <c r="G10" s="6">
        <f t="shared" si="0"/>
        <v>45</v>
      </c>
      <c r="H10" s="7">
        <v>0</v>
      </c>
      <c r="I10" s="8">
        <f t="shared" si="3"/>
        <v>0</v>
      </c>
      <c r="J10" s="8">
        <f t="shared" si="1"/>
        <v>0</v>
      </c>
      <c r="K10" s="8">
        <f t="shared" si="2"/>
        <v>0</v>
      </c>
    </row>
    <row r="11" spans="1:13" ht="15" customHeight="1" x14ac:dyDescent="0.35">
      <c r="A11" s="3" t="s">
        <v>65</v>
      </c>
      <c r="B11" s="11" t="s">
        <v>11</v>
      </c>
      <c r="C11" s="12" t="s">
        <v>10</v>
      </c>
      <c r="D11" s="10">
        <v>30</v>
      </c>
      <c r="E11" s="10">
        <v>0</v>
      </c>
      <c r="F11" s="10">
        <v>0</v>
      </c>
      <c r="G11" s="6">
        <f t="shared" si="0"/>
        <v>30</v>
      </c>
      <c r="H11" s="7">
        <v>0</v>
      </c>
      <c r="I11" s="8">
        <f t="shared" si="3"/>
        <v>0</v>
      </c>
      <c r="J11" s="8">
        <f t="shared" si="1"/>
        <v>0</v>
      </c>
      <c r="K11" s="8">
        <f t="shared" si="2"/>
        <v>0</v>
      </c>
    </row>
    <row r="12" spans="1:13" ht="15" customHeight="1" x14ac:dyDescent="0.35">
      <c r="A12" s="3" t="s">
        <v>66</v>
      </c>
      <c r="B12" s="11" t="s">
        <v>12</v>
      </c>
      <c r="C12" s="12" t="s">
        <v>10</v>
      </c>
      <c r="D12" s="10">
        <v>7</v>
      </c>
      <c r="E12" s="10">
        <v>0</v>
      </c>
      <c r="F12" s="10">
        <v>45</v>
      </c>
      <c r="G12" s="6">
        <f t="shared" si="0"/>
        <v>52</v>
      </c>
      <c r="H12" s="7">
        <v>0</v>
      </c>
      <c r="I12" s="8">
        <f t="shared" si="3"/>
        <v>0</v>
      </c>
      <c r="J12" s="8">
        <f t="shared" si="1"/>
        <v>0</v>
      </c>
      <c r="K12" s="8">
        <f t="shared" si="2"/>
        <v>0</v>
      </c>
      <c r="M12" s="44"/>
    </row>
    <row r="13" spans="1:13" ht="15" customHeight="1" x14ac:dyDescent="0.35">
      <c r="A13" s="3" t="s">
        <v>67</v>
      </c>
      <c r="B13" s="25" t="s">
        <v>58</v>
      </c>
      <c r="C13" s="50"/>
      <c r="D13" s="51"/>
      <c r="E13" s="51"/>
      <c r="F13" s="51"/>
      <c r="G13" s="51"/>
      <c r="H13" s="51"/>
      <c r="I13" s="51"/>
      <c r="J13" s="51"/>
      <c r="K13" s="52"/>
      <c r="M13" s="44"/>
    </row>
    <row r="14" spans="1:13" ht="15" customHeight="1" x14ac:dyDescent="0.35">
      <c r="A14" s="3" t="s">
        <v>68</v>
      </c>
      <c r="B14" s="11" t="s">
        <v>42</v>
      </c>
      <c r="C14" s="12" t="s">
        <v>30</v>
      </c>
      <c r="D14" s="39">
        <v>400</v>
      </c>
      <c r="E14" s="39">
        <v>100</v>
      </c>
      <c r="F14" s="39">
        <v>440</v>
      </c>
      <c r="G14" s="56">
        <v>940</v>
      </c>
      <c r="H14" s="45">
        <v>0</v>
      </c>
      <c r="I14" s="57">
        <f t="shared" ref="I14:I23" si="4">H14*G14</f>
        <v>0</v>
      </c>
      <c r="J14" s="57">
        <f>I14*0.2</f>
        <v>0</v>
      </c>
      <c r="K14" s="57">
        <f>J14+I14</f>
        <v>0</v>
      </c>
      <c r="M14" s="44"/>
    </row>
    <row r="15" spans="1:13" ht="15" customHeight="1" x14ac:dyDescent="0.35">
      <c r="A15" s="3" t="s">
        <v>69</v>
      </c>
      <c r="B15" s="11" t="s">
        <v>41</v>
      </c>
      <c r="C15" s="12" t="s">
        <v>25</v>
      </c>
      <c r="D15" s="39">
        <v>60</v>
      </c>
      <c r="E15" s="39">
        <v>40</v>
      </c>
      <c r="F15" s="39">
        <v>100</v>
      </c>
      <c r="G15" s="56">
        <v>200</v>
      </c>
      <c r="H15" s="45">
        <v>0</v>
      </c>
      <c r="I15" s="57">
        <f t="shared" si="4"/>
        <v>0</v>
      </c>
      <c r="J15" s="57">
        <f t="shared" ref="J15:J25" si="5">I15*0.2</f>
        <v>0</v>
      </c>
      <c r="K15" s="57">
        <f t="shared" ref="K15:K25" si="6">J15+I15</f>
        <v>0</v>
      </c>
      <c r="M15" s="44"/>
    </row>
    <row r="16" spans="1:13" ht="15" customHeight="1" x14ac:dyDescent="0.35">
      <c r="A16" s="3" t="s">
        <v>70</v>
      </c>
      <c r="B16" s="11" t="s">
        <v>26</v>
      </c>
      <c r="C16" s="12" t="s">
        <v>30</v>
      </c>
      <c r="D16" s="39">
        <v>300</v>
      </c>
      <c r="E16" s="39">
        <v>70</v>
      </c>
      <c r="F16" s="39">
        <v>270</v>
      </c>
      <c r="G16" s="56">
        <v>640</v>
      </c>
      <c r="H16" s="45">
        <v>0</v>
      </c>
      <c r="I16" s="57">
        <f t="shared" si="4"/>
        <v>0</v>
      </c>
      <c r="J16" s="57">
        <f t="shared" si="5"/>
        <v>0</v>
      </c>
      <c r="K16" s="57">
        <f t="shared" si="6"/>
        <v>0</v>
      </c>
      <c r="M16" s="44"/>
    </row>
    <row r="17" spans="1:11" ht="15" customHeight="1" x14ac:dyDescent="0.35">
      <c r="A17" s="3" t="s">
        <v>71</v>
      </c>
      <c r="B17" s="11" t="s">
        <v>27</v>
      </c>
      <c r="C17" s="12" t="s">
        <v>30</v>
      </c>
      <c r="D17" s="39">
        <v>100</v>
      </c>
      <c r="E17" s="39">
        <v>30</v>
      </c>
      <c r="F17" s="39">
        <v>170</v>
      </c>
      <c r="G17" s="56">
        <v>300</v>
      </c>
      <c r="H17" s="45">
        <v>0</v>
      </c>
      <c r="I17" s="57">
        <f t="shared" si="4"/>
        <v>0</v>
      </c>
      <c r="J17" s="57">
        <f t="shared" si="5"/>
        <v>0</v>
      </c>
      <c r="K17" s="57">
        <f t="shared" si="6"/>
        <v>0</v>
      </c>
    </row>
    <row r="18" spans="1:11" ht="32.25" customHeight="1" x14ac:dyDescent="0.35">
      <c r="A18" s="3" t="s">
        <v>72</v>
      </c>
      <c r="B18" s="11" t="s">
        <v>28</v>
      </c>
      <c r="C18" s="12" t="s">
        <v>7</v>
      </c>
      <c r="D18" s="10">
        <v>0</v>
      </c>
      <c r="E18" s="10">
        <v>3</v>
      </c>
      <c r="F18" s="10">
        <v>0</v>
      </c>
      <c r="G18" s="6">
        <f t="shared" ref="G18:G24" si="7">F18+E18+D18</f>
        <v>3</v>
      </c>
      <c r="H18" s="45">
        <v>0</v>
      </c>
      <c r="I18" s="8">
        <f t="shared" si="4"/>
        <v>0</v>
      </c>
      <c r="J18" s="8">
        <f t="shared" si="5"/>
        <v>0</v>
      </c>
      <c r="K18" s="8">
        <f t="shared" si="6"/>
        <v>0</v>
      </c>
    </row>
    <row r="19" spans="1:11" ht="15" customHeight="1" x14ac:dyDescent="0.35">
      <c r="A19" s="3">
        <v>13</v>
      </c>
      <c r="B19" s="11" t="s">
        <v>38</v>
      </c>
      <c r="C19" s="12" t="s">
        <v>30</v>
      </c>
      <c r="D19" s="10">
        <v>2</v>
      </c>
      <c r="E19" s="10">
        <v>0</v>
      </c>
      <c r="F19" s="10">
        <v>0</v>
      </c>
      <c r="G19" s="6">
        <f t="shared" si="7"/>
        <v>2</v>
      </c>
      <c r="H19" s="45">
        <v>0</v>
      </c>
      <c r="I19" s="8">
        <f t="shared" si="4"/>
        <v>0</v>
      </c>
      <c r="J19" s="8">
        <f t="shared" si="5"/>
        <v>0</v>
      </c>
      <c r="K19" s="8">
        <f t="shared" si="6"/>
        <v>0</v>
      </c>
    </row>
    <row r="20" spans="1:11" ht="15" customHeight="1" x14ac:dyDescent="0.35">
      <c r="A20" s="3">
        <v>14</v>
      </c>
      <c r="B20" s="11" t="s">
        <v>31</v>
      </c>
      <c r="C20" s="12" t="s">
        <v>30</v>
      </c>
      <c r="D20" s="10">
        <v>0</v>
      </c>
      <c r="E20" s="10">
        <v>6</v>
      </c>
      <c r="F20" s="10">
        <v>0</v>
      </c>
      <c r="G20" s="6">
        <f t="shared" si="7"/>
        <v>6</v>
      </c>
      <c r="H20" s="45">
        <v>0</v>
      </c>
      <c r="I20" s="8">
        <f t="shared" si="4"/>
        <v>0</v>
      </c>
      <c r="J20" s="8">
        <f t="shared" si="5"/>
        <v>0</v>
      </c>
      <c r="K20" s="8">
        <f t="shared" si="6"/>
        <v>0</v>
      </c>
    </row>
    <row r="21" spans="1:11" ht="15" customHeight="1" x14ac:dyDescent="0.35">
      <c r="A21" s="3">
        <v>15</v>
      </c>
      <c r="B21" s="11" t="s">
        <v>39</v>
      </c>
      <c r="C21" s="12" t="s">
        <v>30</v>
      </c>
      <c r="D21" s="10">
        <v>0</v>
      </c>
      <c r="E21" s="10">
        <v>32</v>
      </c>
      <c r="F21" s="10">
        <v>0</v>
      </c>
      <c r="G21" s="6">
        <f t="shared" si="7"/>
        <v>32</v>
      </c>
      <c r="H21" s="45">
        <v>0</v>
      </c>
      <c r="I21" s="8">
        <f t="shared" si="4"/>
        <v>0</v>
      </c>
      <c r="J21" s="8">
        <f t="shared" si="5"/>
        <v>0</v>
      </c>
      <c r="K21" s="8">
        <f t="shared" si="6"/>
        <v>0</v>
      </c>
    </row>
    <row r="22" spans="1:11" ht="15" customHeight="1" x14ac:dyDescent="0.35">
      <c r="A22" s="3">
        <v>16</v>
      </c>
      <c r="B22" s="11" t="s">
        <v>55</v>
      </c>
      <c r="C22" s="12" t="s">
        <v>10</v>
      </c>
      <c r="D22" s="10">
        <v>100</v>
      </c>
      <c r="E22" s="10">
        <v>0</v>
      </c>
      <c r="F22" s="10">
        <v>0</v>
      </c>
      <c r="G22" s="6">
        <f t="shared" si="7"/>
        <v>100</v>
      </c>
      <c r="H22" s="45">
        <v>0</v>
      </c>
      <c r="I22" s="8">
        <f t="shared" si="4"/>
        <v>0</v>
      </c>
      <c r="J22" s="8">
        <f t="shared" si="5"/>
        <v>0</v>
      </c>
      <c r="K22" s="8">
        <f t="shared" si="6"/>
        <v>0</v>
      </c>
    </row>
    <row r="23" spans="1:11" ht="15" customHeight="1" x14ac:dyDescent="0.35">
      <c r="A23" s="3">
        <v>17</v>
      </c>
      <c r="B23" s="11" t="s">
        <v>32</v>
      </c>
      <c r="C23" s="12" t="s">
        <v>16</v>
      </c>
      <c r="D23" s="41">
        <v>40</v>
      </c>
      <c r="E23" s="41">
        <v>10</v>
      </c>
      <c r="F23" s="41">
        <v>30</v>
      </c>
      <c r="G23" s="6">
        <f t="shared" si="7"/>
        <v>80</v>
      </c>
      <c r="H23" s="45">
        <v>0</v>
      </c>
      <c r="I23" s="8">
        <f t="shared" si="4"/>
        <v>0</v>
      </c>
      <c r="J23" s="8">
        <f t="shared" si="5"/>
        <v>0</v>
      </c>
      <c r="K23" s="8">
        <f t="shared" si="6"/>
        <v>0</v>
      </c>
    </row>
    <row r="24" spans="1:11" ht="15" customHeight="1" x14ac:dyDescent="0.35">
      <c r="A24" s="3">
        <v>18</v>
      </c>
      <c r="B24" s="23" t="s">
        <v>36</v>
      </c>
      <c r="C24" s="12" t="s">
        <v>16</v>
      </c>
      <c r="D24" s="38">
        <v>0.74</v>
      </c>
      <c r="E24" s="39">
        <v>2</v>
      </c>
      <c r="F24" s="38">
        <v>0.9</v>
      </c>
      <c r="G24" s="8">
        <f t="shared" si="7"/>
        <v>3.6399999999999997</v>
      </c>
      <c r="H24" s="45">
        <v>0</v>
      </c>
      <c r="I24" s="8">
        <f>H24*G24</f>
        <v>0</v>
      </c>
      <c r="J24" s="8">
        <f t="shared" si="5"/>
        <v>0</v>
      </c>
      <c r="K24" s="8">
        <f t="shared" si="6"/>
        <v>0</v>
      </c>
    </row>
    <row r="25" spans="1:11" ht="15" customHeight="1" x14ac:dyDescent="0.35">
      <c r="A25" s="3">
        <v>19</v>
      </c>
      <c r="B25" s="23" t="s">
        <v>56</v>
      </c>
      <c r="C25" s="31" t="s">
        <v>10</v>
      </c>
      <c r="D25" s="10">
        <v>100</v>
      </c>
      <c r="E25" s="10">
        <v>1650</v>
      </c>
      <c r="F25" s="10">
        <v>0</v>
      </c>
      <c r="G25" s="6">
        <v>1750</v>
      </c>
      <c r="H25" s="45">
        <v>0</v>
      </c>
      <c r="I25" s="8">
        <f>H25*G25</f>
        <v>0</v>
      </c>
      <c r="J25" s="8">
        <f t="shared" si="5"/>
        <v>0</v>
      </c>
      <c r="K25" s="8">
        <f t="shared" si="6"/>
        <v>0</v>
      </c>
    </row>
    <row r="26" spans="1:11" ht="15" customHeight="1" x14ac:dyDescent="0.35">
      <c r="A26" s="3">
        <v>20</v>
      </c>
      <c r="B26" s="23" t="s">
        <v>17</v>
      </c>
      <c r="C26" s="24" t="s">
        <v>10</v>
      </c>
      <c r="D26" s="5">
        <v>0</v>
      </c>
      <c r="E26" s="22">
        <v>0</v>
      </c>
      <c r="F26" s="40">
        <v>100</v>
      </c>
      <c r="G26" s="22">
        <v>100</v>
      </c>
      <c r="H26" s="45">
        <v>0</v>
      </c>
      <c r="I26" s="8">
        <f>H26*G26</f>
        <v>0</v>
      </c>
      <c r="J26" s="8">
        <f t="shared" ref="J26" si="8">I26*0.2</f>
        <v>0</v>
      </c>
      <c r="K26" s="8">
        <f t="shared" ref="K26" si="9">J26+I26</f>
        <v>0</v>
      </c>
    </row>
    <row r="27" spans="1:11" ht="15" customHeight="1" x14ac:dyDescent="0.35">
      <c r="A27" s="3"/>
      <c r="B27" s="25" t="s">
        <v>13</v>
      </c>
      <c r="C27" s="50"/>
      <c r="D27" s="51"/>
      <c r="E27" s="51"/>
      <c r="F27" s="51"/>
      <c r="G27" s="51"/>
      <c r="H27" s="51"/>
      <c r="I27" s="51"/>
      <c r="J27" s="51"/>
      <c r="K27" s="52"/>
    </row>
    <row r="28" spans="1:11" ht="32.25" customHeight="1" x14ac:dyDescent="0.35">
      <c r="A28" s="3">
        <v>21</v>
      </c>
      <c r="B28" s="23" t="s">
        <v>35</v>
      </c>
      <c r="C28" s="12" t="s">
        <v>29</v>
      </c>
      <c r="D28" s="10">
        <v>15</v>
      </c>
      <c r="E28" s="10">
        <v>0</v>
      </c>
      <c r="F28" s="10">
        <v>0</v>
      </c>
      <c r="G28" s="10">
        <f>F28+E28+D28</f>
        <v>15</v>
      </c>
      <c r="H28" s="7">
        <v>0</v>
      </c>
      <c r="I28" s="8">
        <f t="shared" ref="I28" si="10">H28*D28</f>
        <v>0</v>
      </c>
      <c r="J28" s="8">
        <f>I28*0.2</f>
        <v>0</v>
      </c>
      <c r="K28" s="8">
        <f>J28+I28</f>
        <v>0</v>
      </c>
    </row>
    <row r="29" spans="1:11" ht="15" customHeight="1" x14ac:dyDescent="0.35">
      <c r="A29" s="3">
        <v>22</v>
      </c>
      <c r="B29" s="11" t="s">
        <v>15</v>
      </c>
      <c r="C29" s="12" t="s">
        <v>14</v>
      </c>
      <c r="D29" s="10">
        <v>60</v>
      </c>
      <c r="E29" s="10">
        <v>0</v>
      </c>
      <c r="F29" s="10">
        <v>20</v>
      </c>
      <c r="G29" s="10">
        <f t="shared" ref="G29:G35" si="11">F29+E29+D29</f>
        <v>80</v>
      </c>
      <c r="H29" s="7">
        <v>0</v>
      </c>
      <c r="I29" s="8">
        <f>H29*G29</f>
        <v>0</v>
      </c>
      <c r="J29" s="8">
        <f t="shared" ref="J29:J35" si="12">I29*0.2</f>
        <v>0</v>
      </c>
      <c r="K29" s="8">
        <f>J29+I29</f>
        <v>0</v>
      </c>
    </row>
    <row r="30" spans="1:11" ht="15" customHeight="1" x14ac:dyDescent="0.35">
      <c r="A30" s="3">
        <v>23</v>
      </c>
      <c r="B30" s="26" t="s">
        <v>37</v>
      </c>
      <c r="C30" s="12" t="s">
        <v>16</v>
      </c>
      <c r="D30" s="10">
        <v>0</v>
      </c>
      <c r="E30" s="10">
        <v>0</v>
      </c>
      <c r="F30" s="29">
        <v>2.7</v>
      </c>
      <c r="G30" s="29">
        <f t="shared" si="11"/>
        <v>2.7</v>
      </c>
      <c r="H30" s="7">
        <v>0</v>
      </c>
      <c r="I30" s="8">
        <f>H30*G30</f>
        <v>0</v>
      </c>
      <c r="J30" s="8">
        <f t="shared" si="12"/>
        <v>0</v>
      </c>
      <c r="K30" s="8">
        <f t="shared" ref="K30:K35" si="13">J30+I30</f>
        <v>0</v>
      </c>
    </row>
    <row r="31" spans="1:11" ht="15" customHeight="1" x14ac:dyDescent="0.35">
      <c r="A31" s="3">
        <v>24</v>
      </c>
      <c r="B31" s="26" t="s">
        <v>40</v>
      </c>
      <c r="C31" s="12" t="s">
        <v>14</v>
      </c>
      <c r="D31" s="10">
        <v>10</v>
      </c>
      <c r="E31" s="10">
        <v>0</v>
      </c>
      <c r="F31" s="10">
        <v>5</v>
      </c>
      <c r="G31" s="10">
        <f t="shared" si="11"/>
        <v>15</v>
      </c>
      <c r="H31" s="7">
        <v>0</v>
      </c>
      <c r="I31" s="8">
        <f t="shared" ref="I31:I34" si="14">H31*G31</f>
        <v>0</v>
      </c>
      <c r="J31" s="8">
        <f t="shared" si="12"/>
        <v>0</v>
      </c>
      <c r="K31" s="8">
        <f t="shared" si="13"/>
        <v>0</v>
      </c>
    </row>
    <row r="32" spans="1:11" ht="15" customHeight="1" x14ac:dyDescent="0.35">
      <c r="A32" s="3">
        <v>25</v>
      </c>
      <c r="B32" s="26" t="s">
        <v>33</v>
      </c>
      <c r="C32" s="12" t="s">
        <v>29</v>
      </c>
      <c r="D32" s="39">
        <v>0</v>
      </c>
      <c r="E32" s="39">
        <v>15</v>
      </c>
      <c r="F32" s="39">
        <v>0</v>
      </c>
      <c r="G32" s="10">
        <f t="shared" si="11"/>
        <v>15</v>
      </c>
      <c r="H32" s="7">
        <v>0</v>
      </c>
      <c r="I32" s="8">
        <f t="shared" si="14"/>
        <v>0</v>
      </c>
      <c r="J32" s="8">
        <f t="shared" si="12"/>
        <v>0</v>
      </c>
      <c r="K32" s="8">
        <f t="shared" si="13"/>
        <v>0</v>
      </c>
    </row>
    <row r="33" spans="1:11" ht="15" customHeight="1" x14ac:dyDescent="0.35">
      <c r="A33" s="3">
        <v>26</v>
      </c>
      <c r="B33" s="26" t="s">
        <v>60</v>
      </c>
      <c r="C33" s="12" t="s">
        <v>29</v>
      </c>
      <c r="D33" s="39">
        <v>0</v>
      </c>
      <c r="E33" s="39">
        <v>15</v>
      </c>
      <c r="F33" s="39">
        <v>0</v>
      </c>
      <c r="G33" s="10">
        <f t="shared" si="11"/>
        <v>15</v>
      </c>
      <c r="H33" s="7">
        <v>0</v>
      </c>
      <c r="I33" s="8">
        <f t="shared" si="14"/>
        <v>0</v>
      </c>
      <c r="J33" s="8">
        <f t="shared" si="12"/>
        <v>0</v>
      </c>
      <c r="K33" s="8">
        <f>J33+I33</f>
        <v>0</v>
      </c>
    </row>
    <row r="34" spans="1:11" ht="15" customHeight="1" x14ac:dyDescent="0.35">
      <c r="A34" s="3">
        <v>27</v>
      </c>
      <c r="B34" s="26" t="s">
        <v>61</v>
      </c>
      <c r="C34" s="12" t="s">
        <v>29</v>
      </c>
      <c r="D34" s="39">
        <v>0</v>
      </c>
      <c r="E34" s="39">
        <v>15</v>
      </c>
      <c r="F34" s="39">
        <v>0</v>
      </c>
      <c r="G34" s="10">
        <f t="shared" si="11"/>
        <v>15</v>
      </c>
      <c r="H34" s="7">
        <v>0</v>
      </c>
      <c r="I34" s="8">
        <f t="shared" si="14"/>
        <v>0</v>
      </c>
      <c r="J34" s="8">
        <f t="shared" si="12"/>
        <v>0</v>
      </c>
      <c r="K34" s="8">
        <f>J34+I34</f>
        <v>0</v>
      </c>
    </row>
    <row r="35" spans="1:11" ht="18" customHeight="1" x14ac:dyDescent="0.35">
      <c r="A35" s="3">
        <v>28</v>
      </c>
      <c r="B35" s="28" t="s">
        <v>34</v>
      </c>
      <c r="C35" s="12" t="s">
        <v>29</v>
      </c>
      <c r="D35" s="39">
        <v>25</v>
      </c>
      <c r="E35" s="39">
        <v>0</v>
      </c>
      <c r="F35" s="39">
        <v>0</v>
      </c>
      <c r="G35" s="10">
        <f t="shared" si="11"/>
        <v>25</v>
      </c>
      <c r="H35" s="7">
        <v>0</v>
      </c>
      <c r="I35" s="8">
        <f t="shared" ref="I35" si="15">H35*D35</f>
        <v>0</v>
      </c>
      <c r="J35" s="8">
        <f t="shared" si="12"/>
        <v>0</v>
      </c>
      <c r="K35" s="8">
        <f t="shared" si="13"/>
        <v>0</v>
      </c>
    </row>
    <row r="36" spans="1:11" ht="26.25" customHeight="1" x14ac:dyDescent="0.35">
      <c r="A36" s="14"/>
      <c r="B36" s="27" t="s">
        <v>23</v>
      </c>
      <c r="C36" s="14"/>
      <c r="D36" s="14"/>
      <c r="E36" s="14"/>
      <c r="F36" s="14"/>
      <c r="G36" s="14"/>
      <c r="H36" s="15"/>
      <c r="I36" s="16"/>
      <c r="J36" s="16"/>
      <c r="K36" s="16"/>
    </row>
    <row r="37" spans="1:11" ht="15" customHeight="1" x14ac:dyDescent="0.35">
      <c r="A37" s="5">
        <v>29</v>
      </c>
      <c r="B37" s="20" t="s">
        <v>44</v>
      </c>
      <c r="C37" s="5" t="s">
        <v>7</v>
      </c>
      <c r="D37" s="21">
        <v>50</v>
      </c>
      <c r="E37" s="21">
        <v>0</v>
      </c>
      <c r="F37" s="21">
        <v>0</v>
      </c>
      <c r="G37" s="21">
        <f t="shared" ref="G37:G45" si="16">F37+E37+D37</f>
        <v>50</v>
      </c>
      <c r="H37" s="7">
        <v>0</v>
      </c>
      <c r="I37" s="8">
        <f t="shared" ref="I37" si="17">H37*D37</f>
        <v>0</v>
      </c>
      <c r="J37" s="8">
        <f t="shared" ref="J37" si="18">I37*0.2</f>
        <v>0</v>
      </c>
      <c r="K37" s="8">
        <f t="shared" ref="K37" si="19">J37+I37</f>
        <v>0</v>
      </c>
    </row>
    <row r="38" spans="1:11" ht="15" customHeight="1" x14ac:dyDescent="0.35">
      <c r="A38" s="5">
        <v>30</v>
      </c>
      <c r="B38" s="23" t="s">
        <v>45</v>
      </c>
      <c r="C38" s="5" t="s">
        <v>7</v>
      </c>
      <c r="D38" s="5">
        <v>50</v>
      </c>
      <c r="E38" s="21">
        <v>0</v>
      </c>
      <c r="F38" s="21">
        <v>0</v>
      </c>
      <c r="G38" s="21">
        <f t="shared" si="16"/>
        <v>50</v>
      </c>
      <c r="H38" s="7">
        <v>0</v>
      </c>
      <c r="I38" s="8">
        <f>H38*D38</f>
        <v>0</v>
      </c>
      <c r="J38" s="8">
        <f>I38*0.2</f>
        <v>0</v>
      </c>
      <c r="K38" s="8">
        <f>J38+I38</f>
        <v>0</v>
      </c>
    </row>
    <row r="39" spans="1:11" ht="15" customHeight="1" x14ac:dyDescent="0.35">
      <c r="A39" s="5">
        <v>31</v>
      </c>
      <c r="B39" s="23" t="s">
        <v>46</v>
      </c>
      <c r="C39" s="5" t="s">
        <v>7</v>
      </c>
      <c r="D39" s="5">
        <v>32</v>
      </c>
      <c r="E39" s="21">
        <v>0</v>
      </c>
      <c r="F39" s="21">
        <v>0</v>
      </c>
      <c r="G39" s="21">
        <f t="shared" si="16"/>
        <v>32</v>
      </c>
      <c r="H39" s="7">
        <v>0</v>
      </c>
      <c r="I39" s="8">
        <f>H39*D39</f>
        <v>0</v>
      </c>
      <c r="J39" s="8">
        <f>I39*0.2</f>
        <v>0</v>
      </c>
      <c r="K39" s="8">
        <f>J39+I39</f>
        <v>0</v>
      </c>
    </row>
    <row r="40" spans="1:11" ht="15" customHeight="1" x14ac:dyDescent="0.35">
      <c r="A40" s="5">
        <v>32</v>
      </c>
      <c r="B40" s="23" t="s">
        <v>47</v>
      </c>
      <c r="C40" s="5" t="s">
        <v>7</v>
      </c>
      <c r="D40" s="5">
        <v>25</v>
      </c>
      <c r="E40" s="21">
        <v>0</v>
      </c>
      <c r="F40" s="21">
        <v>0</v>
      </c>
      <c r="G40" s="21">
        <f t="shared" si="16"/>
        <v>25</v>
      </c>
      <c r="H40" s="7">
        <v>0</v>
      </c>
      <c r="I40" s="8">
        <f>H40*D40</f>
        <v>0</v>
      </c>
      <c r="J40" s="8">
        <f>I40*0.2</f>
        <v>0</v>
      </c>
      <c r="K40" s="8">
        <f>J40+I40</f>
        <v>0</v>
      </c>
    </row>
    <row r="41" spans="1:11" ht="15" customHeight="1" x14ac:dyDescent="0.35">
      <c r="A41" s="5">
        <v>33</v>
      </c>
      <c r="B41" s="23" t="s">
        <v>48</v>
      </c>
      <c r="C41" s="5" t="s">
        <v>7</v>
      </c>
      <c r="D41" s="13">
        <v>0</v>
      </c>
      <c r="E41" s="21">
        <v>0</v>
      </c>
      <c r="F41" s="5">
        <v>5</v>
      </c>
      <c r="G41" s="21">
        <f t="shared" si="16"/>
        <v>5</v>
      </c>
      <c r="H41" s="7">
        <v>0</v>
      </c>
      <c r="I41" s="8">
        <f>H41*G41</f>
        <v>0</v>
      </c>
      <c r="J41" s="8">
        <f t="shared" ref="J41:J46" si="20">I41*0.2</f>
        <v>0</v>
      </c>
      <c r="K41" s="8">
        <f t="shared" ref="K41:K46" si="21">J41+I41</f>
        <v>0</v>
      </c>
    </row>
    <row r="42" spans="1:11" ht="15" customHeight="1" x14ac:dyDescent="0.35">
      <c r="A42" s="5">
        <v>34</v>
      </c>
      <c r="B42" s="23" t="s">
        <v>49</v>
      </c>
      <c r="C42" s="5" t="s">
        <v>7</v>
      </c>
      <c r="D42" s="13">
        <v>0</v>
      </c>
      <c r="E42" s="21">
        <v>0</v>
      </c>
      <c r="F42" s="5">
        <v>15</v>
      </c>
      <c r="G42" s="21">
        <f t="shared" si="16"/>
        <v>15</v>
      </c>
      <c r="H42" s="7">
        <v>0</v>
      </c>
      <c r="I42" s="8">
        <f t="shared" ref="I42:I45" si="22">H42*G42</f>
        <v>0</v>
      </c>
      <c r="J42" s="8">
        <f t="shared" si="20"/>
        <v>0</v>
      </c>
      <c r="K42" s="8">
        <f t="shared" si="21"/>
        <v>0</v>
      </c>
    </row>
    <row r="43" spans="1:11" ht="15" customHeight="1" x14ac:dyDescent="0.35">
      <c r="A43" s="5">
        <v>35</v>
      </c>
      <c r="B43" s="23" t="s">
        <v>50</v>
      </c>
      <c r="C43" s="5" t="s">
        <v>7</v>
      </c>
      <c r="D43" s="13">
        <v>0</v>
      </c>
      <c r="E43" s="21">
        <v>0</v>
      </c>
      <c r="F43" s="5">
        <v>10</v>
      </c>
      <c r="G43" s="21">
        <f t="shared" si="16"/>
        <v>10</v>
      </c>
      <c r="H43" s="7">
        <v>0</v>
      </c>
      <c r="I43" s="8">
        <f t="shared" si="22"/>
        <v>0</v>
      </c>
      <c r="J43" s="8">
        <f t="shared" si="20"/>
        <v>0</v>
      </c>
      <c r="K43" s="8">
        <f t="shared" si="21"/>
        <v>0</v>
      </c>
    </row>
    <row r="44" spans="1:11" ht="15" customHeight="1" x14ac:dyDescent="0.35">
      <c r="A44" s="5">
        <v>36</v>
      </c>
      <c r="B44" s="23" t="s">
        <v>51</v>
      </c>
      <c r="C44" s="5" t="s">
        <v>7</v>
      </c>
      <c r="D44" s="13">
        <v>0</v>
      </c>
      <c r="E44" s="21">
        <v>0</v>
      </c>
      <c r="F44" s="5">
        <v>20</v>
      </c>
      <c r="G44" s="21">
        <f t="shared" si="16"/>
        <v>20</v>
      </c>
      <c r="H44" s="7">
        <v>0</v>
      </c>
      <c r="I44" s="8">
        <f t="shared" si="22"/>
        <v>0</v>
      </c>
      <c r="J44" s="8">
        <f t="shared" si="20"/>
        <v>0</v>
      </c>
      <c r="K44" s="8">
        <f t="shared" si="21"/>
        <v>0</v>
      </c>
    </row>
    <row r="45" spans="1:11" ht="15" customHeight="1" thickBot="1" x14ac:dyDescent="0.4">
      <c r="A45" s="5">
        <v>37</v>
      </c>
      <c r="B45" s="23" t="s">
        <v>52</v>
      </c>
      <c r="C45" s="5" t="s">
        <v>7</v>
      </c>
      <c r="D45" s="13">
        <v>0</v>
      </c>
      <c r="E45" s="21">
        <v>0</v>
      </c>
      <c r="F45" s="5">
        <v>10</v>
      </c>
      <c r="G45" s="21">
        <f t="shared" si="16"/>
        <v>10</v>
      </c>
      <c r="H45" s="7">
        <v>0</v>
      </c>
      <c r="I45" s="8">
        <f t="shared" si="22"/>
        <v>0</v>
      </c>
      <c r="J45" s="32">
        <f t="shared" si="20"/>
        <v>0</v>
      </c>
      <c r="K45" s="32">
        <f t="shared" si="21"/>
        <v>0</v>
      </c>
    </row>
    <row r="46" spans="1:11" ht="15" customHeight="1" thickBot="1" x14ac:dyDescent="0.4">
      <c r="A46" s="35"/>
      <c r="B46" s="34" t="s">
        <v>59</v>
      </c>
      <c r="G46" s="37"/>
      <c r="H46" s="42">
        <f ca="1">SUM(H45:H46)</f>
        <v>0</v>
      </c>
      <c r="I46" s="43">
        <f>SUM(I7:I45)</f>
        <v>0</v>
      </c>
      <c r="J46" s="33">
        <f t="shared" si="20"/>
        <v>0</v>
      </c>
      <c r="K46" s="43">
        <f t="shared" si="21"/>
        <v>0</v>
      </c>
    </row>
    <row r="47" spans="1:11" ht="15" customHeight="1" x14ac:dyDescent="0.35">
      <c r="A47" s="36"/>
    </row>
  </sheetData>
  <mergeCells count="11">
    <mergeCell ref="C13:K13"/>
    <mergeCell ref="C27:K27"/>
    <mergeCell ref="C6:K6"/>
    <mergeCell ref="K4:K5"/>
    <mergeCell ref="C4:C5"/>
    <mergeCell ref="D4:F4"/>
    <mergeCell ref="B4:B5"/>
    <mergeCell ref="A4:A5"/>
    <mergeCell ref="H4:H5"/>
    <mergeCell ref="I4:I5"/>
    <mergeCell ref="J4:J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jeckova</dc:creator>
  <cp:lastModifiedBy>Konzultant</cp:lastModifiedBy>
  <cp:lastPrinted>2020-07-13T09:51:02Z</cp:lastPrinted>
  <dcterms:created xsi:type="dcterms:W3CDTF">2020-06-18T09:43:20Z</dcterms:created>
  <dcterms:modified xsi:type="dcterms:W3CDTF">2020-07-22T09:50:24Z</dcterms:modified>
</cp:coreProperties>
</file>