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Scan\"/>
    </mc:Choice>
  </mc:AlternateContent>
  <xr:revisionPtr revIDLastSave="0" documentId="8_{F928EA65-1092-4991-B5F4-14D7901F93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tabuľka 1" sheetId="1" r:id="rId1"/>
    <sheet name="tabuľka 2" sheetId="3" r:id="rId2"/>
    <sheet name="tabuľka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E5" i="4" l="1"/>
  <c r="E6" i="4" s="1"/>
  <c r="E5" i="3"/>
  <c r="E6" i="3" s="1"/>
  <c r="E39" i="1" l="1"/>
  <c r="E15" i="1"/>
  <c r="E51" i="1" l="1"/>
  <c r="E53" i="1" s="1"/>
  <c r="E38" i="1"/>
  <c r="E29" i="1"/>
  <c r="E30" i="1"/>
  <c r="E31" i="1"/>
  <c r="E32" i="1"/>
  <c r="E33" i="1"/>
  <c r="E28" i="1"/>
  <c r="E6" i="1"/>
  <c r="E7" i="1"/>
  <c r="E8" i="1"/>
  <c r="E9" i="1"/>
  <c r="E10" i="1"/>
  <c r="E11" i="1"/>
  <c r="E12" i="1"/>
  <c r="E13" i="1"/>
  <c r="E14" i="1"/>
  <c r="E5" i="1"/>
  <c r="E23" i="1" l="1"/>
  <c r="E47" i="1"/>
  <c r="E34" i="1"/>
  <c r="E54" i="1" l="1"/>
  <c r="E55" i="1"/>
</calcChain>
</file>

<file path=xl/sharedStrings.xml><?xml version="1.0" encoding="utf-8"?>
<sst xmlns="http://schemas.openxmlformats.org/spreadsheetml/2006/main" count="122" uniqueCount="67">
  <si>
    <t>Predmet poistenia</t>
  </si>
  <si>
    <t xml:space="preserve">Poistná suma (€) </t>
  </si>
  <si>
    <t>Spôsob poistenia</t>
  </si>
  <si>
    <t>Budovy, haly a stavby - súbor</t>
  </si>
  <si>
    <t xml:space="preserve">Súbor účtov 021 (cesty a komunikácie II. A III. triedy) </t>
  </si>
  <si>
    <t>Súbor účtov DHM vedených v účtovnej evidencii</t>
  </si>
  <si>
    <t>Súbor cudzieho DHM vedeného v účtovnej evidencii</t>
  </si>
  <si>
    <t>Súbor zásob</t>
  </si>
  <si>
    <t>Umelecké diela a zbierky</t>
  </si>
  <si>
    <t>Súbor účtu 989 materiál CO</t>
  </si>
  <si>
    <t>Súbor operatívnej technickej evidencie</t>
  </si>
  <si>
    <t>Súbor hnuteľného prevádzkového majetku vedený v účtovnej evidencii</t>
  </si>
  <si>
    <t>na novú cenu</t>
  </si>
  <si>
    <t>na 1. riziko, na novú cenu</t>
  </si>
  <si>
    <t>Peňažná hotovosť v pokladni a trezore</t>
  </si>
  <si>
    <t>preprava peňažnej hotovosti</t>
  </si>
  <si>
    <t>Cudzie peniaze, ceniny a cennosti prevzaté za účelom úschovy</t>
  </si>
  <si>
    <t>Pevne vsadené alebo osadené sklenné výplne budov, sklá vo vnútri budovy (pulty, vitríny, zasklenné časti dverí a nábytku), fólie na sklách, sklo so špeciálnou povrchovou úpravou (nápisy, maľby, gravírovanie, iná výzdoba na skle), svetelné, neónové a LED nápisy a reklamy, firemné štíty a iné veci umiestnené na vonkajšej strane budovy vrátane elektronickej inštalácie a nosnej konštrukcie</t>
  </si>
  <si>
    <t>limit odškodnenia</t>
  </si>
  <si>
    <t>Ročné poistné (€)</t>
  </si>
  <si>
    <t>Poistenie všeobecnej zodpovednosti za škodu</t>
  </si>
  <si>
    <t>Poistené riziko</t>
  </si>
  <si>
    <t>Spoluúčasť</t>
  </si>
  <si>
    <t>Poistenie proti komplexným živelným rizikám - vodovodné škody</t>
  </si>
  <si>
    <t>Poistenie pre prípad odcudzenia</t>
  </si>
  <si>
    <t>Poistenie strojov, zariadení a elektroniky</t>
  </si>
  <si>
    <t>Poistenie skla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</si>
  <si>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</si>
  <si>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</si>
  <si>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</si>
  <si>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</si>
  <si>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 xml:space="preserve">Poistenie skla </t>
  </si>
  <si>
    <t>Odpratávacie, demolačné, demontážne a remontážne náklady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</si>
  <si>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</si>
  <si>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</si>
  <si>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</si>
  <si>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</si>
  <si>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</si>
  <si>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</si>
  <si>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</si>
  <si>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t xml:space="preserve">Súbor hnut.vecí  vrátane strojov, prístrojov, zariadení, inventáru, mobiliáru, DHM a zásob vrátane účtu obstaranie hmotných investícií, umeleckých diel a zbierok  s výnimkou vozidiel, ktorým je prideľovaná ŠPZ  a súbor cudzích vecí, ktoré poistený prevzal na základe zmluvy o prácach alebo výkonoch </t>
  </si>
  <si>
    <t>Súbor účtov 021 (príslušenstvo ciest a komunikácií II. A III. triedy)</t>
  </si>
  <si>
    <r>
      <t xml:space="preserve">Ročná sadzba v </t>
    </r>
    <r>
      <rPr>
        <b/>
        <sz val="8"/>
        <color theme="1"/>
        <rFont val="Calibri"/>
        <family val="2"/>
        <charset val="238"/>
      </rPr>
      <t>‰</t>
    </r>
  </si>
  <si>
    <r>
      <t xml:space="preserve">Ročná sadzba v </t>
    </r>
    <r>
      <rPr>
        <sz val="8"/>
        <color theme="1"/>
        <rFont val="Calibri"/>
        <family val="2"/>
        <charset val="238"/>
      </rPr>
      <t>‰</t>
    </r>
  </si>
  <si>
    <t>Súbor vlastných a cudzích strojov,pojazdných pracovných strojov,  prístrojov, zariadení, elektroniky a  technického vybavenie budov, hál a stavieb</t>
  </si>
  <si>
    <t>Demolačné, demontážne a remontážne náklady</t>
  </si>
  <si>
    <t>náklady spojené s expresnou a leteckou dopravou z SR a zahraničia</t>
  </si>
  <si>
    <t>náklady za nočnú prácu, prácu nadčas, cez vikend a počas sviatkov, ako aj expresné príplatky</t>
  </si>
  <si>
    <t>Stavebné súčasti budov, hál a  stavieb  poisteného vrátane technologického vybavenia budov, hál a stavieb</t>
  </si>
  <si>
    <t>Poistenie proti komplexným živelným rizikám - okrem kompletného účtu 021</t>
  </si>
  <si>
    <t>Poistenie proti komplexným živelným rizikám - kompletný účet 021</t>
  </si>
  <si>
    <t>Poistenie proti komplexným živelným rizikám - stavebné súčasti budov, hál a stavieb, mobiliár, dopravné značenie, verejné osvetlenia</t>
  </si>
  <si>
    <t xml:space="preserve">  Prehľad požadovaných spoluúčastí</t>
  </si>
  <si>
    <t xml:space="preserve">Komplexné živelné riziká </t>
  </si>
  <si>
    <t xml:space="preserve">Poistenie pre prípad odcudzenia krádežou vlámaním, lúpežou a vandalizmom, poistenie peňažnej hotovosti pri preprave </t>
  </si>
  <si>
    <t>Poistenie strojov a strojových zariadení vrátane a elektroniky</t>
  </si>
  <si>
    <t xml:space="preserve">Poistenie pre prípad poškodenia alebo zničenia skla </t>
  </si>
  <si>
    <t xml:space="preserve">Hodnotiaca tabuľka - majetok a zodpovednosť </t>
  </si>
  <si>
    <t>Príloha č. 1 - Tabuľka č. 1</t>
  </si>
  <si>
    <t>Príloha č. 1 - tabuľka č. 2</t>
  </si>
  <si>
    <t>Príloha č. 1 - tabuľka č. 3</t>
  </si>
  <si>
    <t>Poistenie zodpovednosti za enviromentálnu škodu v zmysle ustanovenia §13 zákona č. 359/2007 Z.z. o prevencii a náprave enviromentálnch škôd</t>
  </si>
  <si>
    <t>Všeobecná - prevádzková zodpovednosť vrátane všetkých pripoistení definovaných poistnej zmluve</t>
  </si>
  <si>
    <t>Poistenie environmentálnej  zodpovednosti za škodu</t>
  </si>
  <si>
    <t>Viacnáklady</t>
  </si>
  <si>
    <t>Ročné poistné celkom za poistenie majetku, zodpovednosti + environ.</t>
  </si>
  <si>
    <t>Ročné poistné celkom za poistenie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</si>
</sst>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0\ &quot;€&quot;"/>
    <numFmt numFmtId="165" formatCode="0.000"/>
    <numFmt numFmtId="166" formatCode="_-* #,##0.00\ [$€-1]_-;\-* #,##0.00\ [$€-1]_-;_-* &quot;-&quot;??\ [$€-1]_-;_-@_-"/>
    <numFmt numFmtId="167" formatCode="#,##0.000_ ;\-#,##0.000\ 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7" xfId="0" applyFont="1" applyBorder="1" applyAlignment="1">
      <alignment wrapText="1"/>
    </xf>
    <xf numFmtId="6" fontId="1" fillId="0" borderId="8" xfId="0" applyNumberFormat="1" applyFont="1" applyBorder="1" applyAlignment="1">
      <alignment horizontal="center"/>
    </xf>
    <xf numFmtId="6" fontId="1" fillId="0" borderId="10" xfId="0" applyNumberFormat="1" applyFont="1" applyBorder="1" applyAlignment="1">
      <alignment horizontal="center"/>
    </xf>
    <xf numFmtId="0" fontId="3" fillId="0" borderId="0" xfId="0" applyFont="1"/>
    <xf numFmtId="6" fontId="1" fillId="0" borderId="14" xfId="0" applyNumberFormat="1" applyFont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8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1" fillId="0" borderId="0" xfId="0" applyNumberFormat="1" applyFont="1" applyBorder="1"/>
    <xf numFmtId="0" fontId="1" fillId="0" borderId="9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24" xfId="0" applyFont="1" applyBorder="1" applyAlignment="1">
      <alignment horizontal="justify" vertical="center"/>
    </xf>
    <xf numFmtId="6" fontId="1" fillId="5" borderId="6" xfId="0" applyNumberFormat="1" applyFont="1" applyFill="1" applyBorder="1" applyAlignment="1">
      <alignment horizontal="center"/>
    </xf>
    <xf numFmtId="6" fontId="1" fillId="5" borderId="8" xfId="0" applyNumberFormat="1" applyFont="1" applyFill="1" applyBorder="1" applyAlignment="1">
      <alignment horizontal="center"/>
    </xf>
    <xf numFmtId="6" fontId="6" fillId="5" borderId="8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17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164" fontId="3" fillId="2" borderId="3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7" xfId="0" applyNumberFormat="1" applyFont="1" applyFill="1" applyBorder="1" applyAlignment="1">
      <alignment horizontal="center" vertical="center"/>
    </xf>
    <xf numFmtId="166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vertical="center"/>
    </xf>
    <xf numFmtId="166" fontId="1" fillId="5" borderId="17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1" fillId="0" borderId="17" xfId="0" applyNumberFormat="1" applyFont="1" applyFill="1" applyBorder="1" applyAlignment="1">
      <alignment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vertic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5" zoomScaleNormal="100" workbookViewId="0">
      <selection activeCell="D30" sqref="D30"/>
    </sheetView>
  </sheetViews>
  <sheetFormatPr defaultRowHeight="14.25" customHeight="1" x14ac:dyDescent="0.2"/>
  <cols>
    <col min="1" max="1" width="40.7109375" style="1" customWidth="1"/>
    <col min="2" max="2" width="20.28515625" style="1" customWidth="1"/>
    <col min="3" max="3" width="19.5703125" style="1" customWidth="1"/>
    <col min="4" max="4" width="14.5703125" style="1" customWidth="1"/>
    <col min="5" max="5" width="17.140625" style="1" customWidth="1"/>
    <col min="6" max="16384" width="9.140625" style="1"/>
  </cols>
  <sheetData>
    <row r="1" spans="1:5" s="9" customFormat="1" ht="14.25" customHeight="1" x14ac:dyDescent="0.2">
      <c r="A1" s="9" t="s">
        <v>57</v>
      </c>
      <c r="E1" s="5" t="s">
        <v>58</v>
      </c>
    </row>
    <row r="3" spans="1:5" ht="14.25" customHeight="1" thickBot="1" x14ac:dyDescent="0.25">
      <c r="A3" s="74" t="s">
        <v>53</v>
      </c>
      <c r="B3" s="74"/>
      <c r="C3" s="74"/>
      <c r="D3" s="74"/>
      <c r="E3" s="74"/>
    </row>
    <row r="4" spans="1:5" ht="50.25" customHeight="1" x14ac:dyDescent="0.2">
      <c r="A4" s="26" t="s">
        <v>0</v>
      </c>
      <c r="B4" s="27" t="s">
        <v>1</v>
      </c>
      <c r="C4" s="28" t="s">
        <v>2</v>
      </c>
      <c r="D4" s="27" t="s">
        <v>42</v>
      </c>
      <c r="E4" s="29" t="s">
        <v>19</v>
      </c>
    </row>
    <row r="5" spans="1:5" ht="14.25" customHeight="1" thickBot="1" x14ac:dyDescent="0.25">
      <c r="A5" s="30" t="s">
        <v>3</v>
      </c>
      <c r="B5" s="16">
        <v>103529500</v>
      </c>
      <c r="C5" s="17" t="s">
        <v>12</v>
      </c>
      <c r="D5" s="43">
        <v>0</v>
      </c>
      <c r="E5" s="31">
        <f t="shared" ref="E5:E14" si="0">(B5*D5)/1000</f>
        <v>0</v>
      </c>
    </row>
    <row r="6" spans="1:5" s="2" customFormat="1" ht="14.25" customHeight="1" thickBot="1" x14ac:dyDescent="0.3">
      <c r="A6" s="32" t="s">
        <v>4</v>
      </c>
      <c r="B6" s="63">
        <v>200000</v>
      </c>
      <c r="C6" s="19" t="s">
        <v>13</v>
      </c>
      <c r="D6" s="43">
        <v>0</v>
      </c>
      <c r="E6" s="31">
        <f t="shared" si="0"/>
        <v>0</v>
      </c>
    </row>
    <row r="7" spans="1:5" ht="21.75" customHeight="1" thickBot="1" x14ac:dyDescent="0.25">
      <c r="A7" s="33" t="s">
        <v>41</v>
      </c>
      <c r="B7" s="63">
        <v>30000</v>
      </c>
      <c r="C7" s="19" t="s">
        <v>13</v>
      </c>
      <c r="D7" s="43">
        <v>0</v>
      </c>
      <c r="E7" s="31">
        <f t="shared" si="0"/>
        <v>0</v>
      </c>
    </row>
    <row r="8" spans="1:5" ht="24.75" customHeight="1" thickBot="1" x14ac:dyDescent="0.25">
      <c r="A8" s="33" t="s">
        <v>11</v>
      </c>
      <c r="B8" s="16">
        <v>9568500</v>
      </c>
      <c r="C8" s="17" t="s">
        <v>12</v>
      </c>
      <c r="D8" s="43">
        <v>0</v>
      </c>
      <c r="E8" s="31">
        <f t="shared" si="0"/>
        <v>0</v>
      </c>
    </row>
    <row r="9" spans="1:5" ht="14.25" customHeight="1" thickBot="1" x14ac:dyDescent="0.25">
      <c r="A9" s="30" t="s">
        <v>5</v>
      </c>
      <c r="B9" s="63">
        <v>0</v>
      </c>
      <c r="C9" s="17" t="s">
        <v>12</v>
      </c>
      <c r="D9" s="43">
        <v>0</v>
      </c>
      <c r="E9" s="31">
        <f t="shared" si="0"/>
        <v>0</v>
      </c>
    </row>
    <row r="10" spans="1:5" ht="14.25" customHeight="1" thickBot="1" x14ac:dyDescent="0.25">
      <c r="A10" s="30" t="s">
        <v>6</v>
      </c>
      <c r="B10" s="63">
        <v>0</v>
      </c>
      <c r="C10" s="17" t="s">
        <v>12</v>
      </c>
      <c r="D10" s="43">
        <v>0</v>
      </c>
      <c r="E10" s="31">
        <f t="shared" si="0"/>
        <v>0</v>
      </c>
    </row>
    <row r="11" spans="1:5" ht="14.25" customHeight="1" thickBot="1" x14ac:dyDescent="0.25">
      <c r="A11" s="30" t="s">
        <v>7</v>
      </c>
      <c r="B11" s="16">
        <v>340000</v>
      </c>
      <c r="C11" s="17" t="s">
        <v>12</v>
      </c>
      <c r="D11" s="43">
        <v>0</v>
      </c>
      <c r="E11" s="31">
        <f t="shared" si="0"/>
        <v>0</v>
      </c>
    </row>
    <row r="12" spans="1:5" ht="14.25" customHeight="1" thickBot="1" x14ac:dyDescent="0.25">
      <c r="A12" s="30" t="s">
        <v>8</v>
      </c>
      <c r="B12" s="63">
        <v>10000</v>
      </c>
      <c r="C12" s="19" t="s">
        <v>13</v>
      </c>
      <c r="D12" s="43">
        <v>0</v>
      </c>
      <c r="E12" s="31">
        <f t="shared" si="0"/>
        <v>0</v>
      </c>
    </row>
    <row r="13" spans="1:5" ht="14.25" customHeight="1" x14ac:dyDescent="0.2">
      <c r="A13" s="30" t="s">
        <v>9</v>
      </c>
      <c r="B13" s="63">
        <v>0</v>
      </c>
      <c r="C13" s="20" t="s">
        <v>12</v>
      </c>
      <c r="D13" s="18">
        <v>0</v>
      </c>
      <c r="E13" s="31">
        <f t="shared" si="0"/>
        <v>0</v>
      </c>
    </row>
    <row r="14" spans="1:5" ht="14.25" customHeight="1" thickBot="1" x14ac:dyDescent="0.25">
      <c r="A14" s="30" t="s">
        <v>10</v>
      </c>
      <c r="B14" s="63">
        <v>0</v>
      </c>
      <c r="C14" s="17" t="s">
        <v>12</v>
      </c>
      <c r="D14" s="43">
        <v>0</v>
      </c>
      <c r="E14" s="31">
        <f t="shared" si="0"/>
        <v>0</v>
      </c>
    </row>
    <row r="15" spans="1:5" ht="26.25" customHeight="1" x14ac:dyDescent="0.2">
      <c r="A15" s="14" t="s">
        <v>32</v>
      </c>
      <c r="B15" s="77">
        <v>400000</v>
      </c>
      <c r="C15" s="80" t="s">
        <v>13</v>
      </c>
      <c r="D15" s="82">
        <v>0</v>
      </c>
      <c r="E15" s="84">
        <f>B15*D15/1000</f>
        <v>0</v>
      </c>
    </row>
    <row r="16" spans="1:5" ht="14.25" customHeight="1" x14ac:dyDescent="0.2">
      <c r="A16" s="6" t="s">
        <v>33</v>
      </c>
      <c r="B16" s="78"/>
      <c r="C16" s="80"/>
      <c r="D16" s="82"/>
      <c r="E16" s="85"/>
    </row>
    <row r="17" spans="1:5" ht="14.25" customHeight="1" x14ac:dyDescent="0.2">
      <c r="A17" s="6" t="s">
        <v>34</v>
      </c>
      <c r="B17" s="78"/>
      <c r="C17" s="80"/>
      <c r="D17" s="82"/>
      <c r="E17" s="85"/>
    </row>
    <row r="18" spans="1:5" ht="14.25" customHeight="1" x14ac:dyDescent="0.2">
      <c r="A18" s="6" t="s">
        <v>35</v>
      </c>
      <c r="B18" s="78"/>
      <c r="C18" s="80"/>
      <c r="D18" s="82"/>
      <c r="E18" s="85"/>
    </row>
    <row r="19" spans="1:5" ht="27.75" customHeight="1" x14ac:dyDescent="0.2">
      <c r="A19" s="15" t="s">
        <v>36</v>
      </c>
      <c r="B19" s="78"/>
      <c r="C19" s="80"/>
      <c r="D19" s="82"/>
      <c r="E19" s="85"/>
    </row>
    <row r="20" spans="1:5" ht="24.75" customHeight="1" x14ac:dyDescent="0.2">
      <c r="A20" s="15" t="s">
        <v>37</v>
      </c>
      <c r="B20" s="78"/>
      <c r="C20" s="80"/>
      <c r="D20" s="82"/>
      <c r="E20" s="85"/>
    </row>
    <row r="21" spans="1:5" ht="27" customHeight="1" x14ac:dyDescent="0.2">
      <c r="A21" s="15" t="s">
        <v>38</v>
      </c>
      <c r="B21" s="78"/>
      <c r="C21" s="80"/>
      <c r="D21" s="82"/>
      <c r="E21" s="85"/>
    </row>
    <row r="22" spans="1:5" ht="23.25" customHeight="1" thickBot="1" x14ac:dyDescent="0.25">
      <c r="A22" s="34" t="s">
        <v>39</v>
      </c>
      <c r="B22" s="79"/>
      <c r="C22" s="81"/>
      <c r="D22" s="83"/>
      <c r="E22" s="86"/>
    </row>
    <row r="23" spans="1:5" ht="14.25" customHeight="1" thickBot="1" x14ac:dyDescent="0.25">
      <c r="E23" s="21">
        <f>SUM(E5:E22)</f>
        <v>0</v>
      </c>
    </row>
    <row r="24" spans="1:5" ht="14.25" customHeight="1" x14ac:dyDescent="0.2">
      <c r="E24" s="45"/>
    </row>
    <row r="26" spans="1:5" ht="27" customHeight="1" thickBot="1" x14ac:dyDescent="0.25">
      <c r="A26" s="75" t="s">
        <v>54</v>
      </c>
      <c r="B26" s="75"/>
      <c r="C26" s="75"/>
      <c r="D26" s="75"/>
      <c r="E26" s="75"/>
    </row>
    <row r="27" spans="1:5" ht="14.25" customHeight="1" x14ac:dyDescent="0.2">
      <c r="A27" s="35" t="s">
        <v>0</v>
      </c>
      <c r="B27" s="36" t="s">
        <v>1</v>
      </c>
      <c r="C27" s="37" t="s">
        <v>2</v>
      </c>
      <c r="D27" s="36" t="s">
        <v>43</v>
      </c>
      <c r="E27" s="38" t="s">
        <v>19</v>
      </c>
    </row>
    <row r="28" spans="1:5" ht="71.25" customHeight="1" thickBot="1" x14ac:dyDescent="0.25">
      <c r="A28" s="39" t="s">
        <v>40</v>
      </c>
      <c r="B28" s="63">
        <v>200000</v>
      </c>
      <c r="C28" s="19" t="s">
        <v>13</v>
      </c>
      <c r="D28" s="43">
        <v>0</v>
      </c>
      <c r="E28" s="31">
        <f t="shared" ref="E28:E33" si="1">(B28*D28)/1000</f>
        <v>0</v>
      </c>
    </row>
    <row r="29" spans="1:5" ht="14.25" customHeight="1" thickBot="1" x14ac:dyDescent="0.25">
      <c r="A29" s="33" t="s">
        <v>14</v>
      </c>
      <c r="B29" s="63">
        <v>3000</v>
      </c>
      <c r="C29" s="19" t="s">
        <v>13</v>
      </c>
      <c r="D29" s="43">
        <v>0</v>
      </c>
      <c r="E29" s="31">
        <f t="shared" si="1"/>
        <v>0</v>
      </c>
    </row>
    <row r="30" spans="1:5" ht="14.25" customHeight="1" thickBot="1" x14ac:dyDescent="0.25">
      <c r="A30" s="30" t="s">
        <v>15</v>
      </c>
      <c r="B30" s="63">
        <v>1500</v>
      </c>
      <c r="C30" s="19" t="s">
        <v>13</v>
      </c>
      <c r="D30" s="43">
        <v>0</v>
      </c>
      <c r="E30" s="31">
        <f t="shared" si="1"/>
        <v>0</v>
      </c>
    </row>
    <row r="31" spans="1:5" ht="14.25" customHeight="1" thickBot="1" x14ac:dyDescent="0.25">
      <c r="A31" s="30" t="s">
        <v>10</v>
      </c>
      <c r="B31" s="63">
        <v>0</v>
      </c>
      <c r="C31" s="19" t="s">
        <v>13</v>
      </c>
      <c r="D31" s="43">
        <v>0</v>
      </c>
      <c r="E31" s="31">
        <f t="shared" si="1"/>
        <v>0</v>
      </c>
    </row>
    <row r="32" spans="1:5" ht="24.75" customHeight="1" thickBot="1" x14ac:dyDescent="0.25">
      <c r="A32" s="39" t="s">
        <v>48</v>
      </c>
      <c r="B32" s="63">
        <v>10000</v>
      </c>
      <c r="C32" s="19" t="s">
        <v>13</v>
      </c>
      <c r="D32" s="43">
        <v>0</v>
      </c>
      <c r="E32" s="31">
        <f t="shared" si="1"/>
        <v>0</v>
      </c>
    </row>
    <row r="33" spans="1:5" ht="24.75" customHeight="1" thickBot="1" x14ac:dyDescent="0.25">
      <c r="A33" s="40" t="s">
        <v>16</v>
      </c>
      <c r="B33" s="64">
        <v>0</v>
      </c>
      <c r="C33" s="42" t="s">
        <v>13</v>
      </c>
      <c r="D33" s="43">
        <v>0</v>
      </c>
      <c r="E33" s="44">
        <f t="shared" si="1"/>
        <v>0</v>
      </c>
    </row>
    <row r="34" spans="1:5" ht="14.25" customHeight="1" thickBot="1" x14ac:dyDescent="0.25">
      <c r="E34" s="21">
        <f>SUM(E28:E33)</f>
        <v>0</v>
      </c>
    </row>
    <row r="36" spans="1:5" s="9" customFormat="1" ht="14.25" customHeight="1" thickBot="1" x14ac:dyDescent="0.25">
      <c r="A36" s="76" t="s">
        <v>55</v>
      </c>
      <c r="B36" s="76"/>
      <c r="C36" s="76"/>
      <c r="D36" s="76"/>
      <c r="E36" s="76"/>
    </row>
    <row r="37" spans="1:5" ht="14.25" customHeight="1" x14ac:dyDescent="0.2">
      <c r="A37" s="35" t="s">
        <v>0</v>
      </c>
      <c r="B37" s="36" t="s">
        <v>1</v>
      </c>
      <c r="C37" s="37" t="s">
        <v>2</v>
      </c>
      <c r="D37" s="36" t="s">
        <v>43</v>
      </c>
      <c r="E37" s="38" t="s">
        <v>19</v>
      </c>
    </row>
    <row r="38" spans="1:5" ht="42" customHeight="1" thickBot="1" x14ac:dyDescent="0.25">
      <c r="A38" s="33" t="s">
        <v>44</v>
      </c>
      <c r="B38" s="16">
        <v>200000</v>
      </c>
      <c r="C38" s="19" t="s">
        <v>13</v>
      </c>
      <c r="D38" s="43">
        <v>0</v>
      </c>
      <c r="E38" s="31">
        <f>(B38*D38)/1000</f>
        <v>0</v>
      </c>
    </row>
    <row r="39" spans="1:5" ht="22.5" customHeight="1" x14ac:dyDescent="0.2">
      <c r="A39" s="13" t="s">
        <v>45</v>
      </c>
      <c r="B39" s="87">
        <v>50000</v>
      </c>
      <c r="C39" s="80" t="s">
        <v>13</v>
      </c>
      <c r="D39" s="82">
        <v>0</v>
      </c>
      <c r="E39" s="92">
        <f>B39*D39/1000</f>
        <v>0</v>
      </c>
    </row>
    <row r="40" spans="1:5" ht="22.5" customHeight="1" x14ac:dyDescent="0.2">
      <c r="A40" s="6" t="s">
        <v>33</v>
      </c>
      <c r="B40" s="88"/>
      <c r="C40" s="80"/>
      <c r="D40" s="90"/>
      <c r="E40" s="84"/>
    </row>
    <row r="41" spans="1:5" ht="22.5" customHeight="1" x14ac:dyDescent="0.2">
      <c r="A41" s="6" t="s">
        <v>34</v>
      </c>
      <c r="B41" s="88"/>
      <c r="C41" s="80"/>
      <c r="D41" s="90"/>
      <c r="E41" s="84"/>
    </row>
    <row r="42" spans="1:5" ht="22.5" customHeight="1" x14ac:dyDescent="0.2">
      <c r="A42" s="6" t="s">
        <v>35</v>
      </c>
      <c r="B42" s="88"/>
      <c r="C42" s="80"/>
      <c r="D42" s="90"/>
      <c r="E42" s="84"/>
    </row>
    <row r="43" spans="1:5" ht="22.5" customHeight="1" x14ac:dyDescent="0.2">
      <c r="A43" s="6" t="s">
        <v>36</v>
      </c>
      <c r="B43" s="88"/>
      <c r="C43" s="80"/>
      <c r="D43" s="90"/>
      <c r="E43" s="84"/>
    </row>
    <row r="44" spans="1:5" ht="22.5" customHeight="1" x14ac:dyDescent="0.2">
      <c r="A44" s="6" t="s">
        <v>46</v>
      </c>
      <c r="B44" s="88"/>
      <c r="C44" s="80"/>
      <c r="D44" s="90"/>
      <c r="E44" s="84"/>
    </row>
    <row r="45" spans="1:5" ht="22.5" customHeight="1" x14ac:dyDescent="0.2">
      <c r="A45" s="6" t="s">
        <v>47</v>
      </c>
      <c r="B45" s="88"/>
      <c r="C45" s="80"/>
      <c r="D45" s="90"/>
      <c r="E45" s="84"/>
    </row>
    <row r="46" spans="1:5" ht="22.5" customHeight="1" thickBot="1" x14ac:dyDescent="0.25">
      <c r="A46" s="12" t="s">
        <v>39</v>
      </c>
      <c r="B46" s="89"/>
      <c r="C46" s="81"/>
      <c r="D46" s="91"/>
      <c r="E46" s="93"/>
    </row>
    <row r="47" spans="1:5" ht="14.25" customHeight="1" thickBot="1" x14ac:dyDescent="0.25">
      <c r="E47" s="22">
        <f>SUM(E38:E39)</f>
        <v>0</v>
      </c>
    </row>
    <row r="49" spans="1:5" s="9" customFormat="1" ht="14.25" customHeight="1" thickBot="1" x14ac:dyDescent="0.25">
      <c r="A49" s="74" t="s">
        <v>56</v>
      </c>
      <c r="B49" s="74"/>
      <c r="C49" s="74"/>
      <c r="D49" s="74"/>
      <c r="E49" s="74"/>
    </row>
    <row r="50" spans="1:5" ht="14.25" customHeight="1" x14ac:dyDescent="0.2">
      <c r="A50" s="35" t="s">
        <v>0</v>
      </c>
      <c r="B50" s="36" t="s">
        <v>1</v>
      </c>
      <c r="C50" s="37" t="s">
        <v>2</v>
      </c>
      <c r="D50" s="36" t="s">
        <v>43</v>
      </c>
      <c r="E50" s="38" t="s">
        <v>19</v>
      </c>
    </row>
    <row r="51" spans="1:5" ht="86.25" customHeight="1" thickBot="1" x14ac:dyDescent="0.25">
      <c r="A51" s="46" t="s">
        <v>17</v>
      </c>
      <c r="B51" s="41">
        <v>15000</v>
      </c>
      <c r="C51" s="42" t="s">
        <v>13</v>
      </c>
      <c r="D51" s="43">
        <v>0</v>
      </c>
      <c r="E51" s="44">
        <f>(B51*D51)/1000</f>
        <v>0</v>
      </c>
    </row>
    <row r="52" spans="1:5" ht="48" customHeight="1" thickBot="1" x14ac:dyDescent="0.25">
      <c r="A52" s="46" t="s">
        <v>64</v>
      </c>
      <c r="B52" s="41">
        <v>5000</v>
      </c>
      <c r="C52" s="42" t="s">
        <v>13</v>
      </c>
      <c r="D52" s="43">
        <v>0</v>
      </c>
      <c r="E52" s="44">
        <f>(B52*D52)/1000</f>
        <v>0</v>
      </c>
    </row>
    <row r="53" spans="1:5" ht="14.25" customHeight="1" thickBot="1" x14ac:dyDescent="0.25">
      <c r="E53" s="22">
        <f>SUM(E51:E52)</f>
        <v>0</v>
      </c>
    </row>
    <row r="54" spans="1:5" ht="14.25" customHeight="1" thickBot="1" x14ac:dyDescent="0.25">
      <c r="A54" s="94" t="s">
        <v>66</v>
      </c>
      <c r="B54" s="95"/>
      <c r="C54" s="95"/>
      <c r="D54" s="96"/>
      <c r="E54" s="65">
        <f>SUM(E53+E47+E34+E23)</f>
        <v>0</v>
      </c>
    </row>
    <row r="55" spans="1:5" ht="14.25" customHeight="1" x14ac:dyDescent="0.2">
      <c r="A55" s="66" t="s">
        <v>65</v>
      </c>
      <c r="B55" s="67"/>
      <c r="C55" s="67"/>
      <c r="D55" s="68"/>
      <c r="E55" s="72">
        <f>E23+E34+E47+E53+'tabuľka 2'!E6+'tabuľka 3'!E6</f>
        <v>0</v>
      </c>
    </row>
    <row r="56" spans="1:5" ht="14.25" customHeight="1" thickBot="1" x14ac:dyDescent="0.25">
      <c r="A56" s="69"/>
      <c r="B56" s="70"/>
      <c r="C56" s="70"/>
      <c r="D56" s="71"/>
      <c r="E56" s="73"/>
    </row>
    <row r="60" spans="1:5" ht="14.25" customHeight="1" thickBot="1" x14ac:dyDescent="0.25">
      <c r="A60" s="4" t="s">
        <v>52</v>
      </c>
      <c r="B60" s="5"/>
    </row>
    <row r="61" spans="1:5" ht="14.25" customHeight="1" thickBot="1" x14ac:dyDescent="0.25">
      <c r="A61" s="49" t="s">
        <v>21</v>
      </c>
      <c r="B61" s="50" t="s">
        <v>22</v>
      </c>
    </row>
    <row r="62" spans="1:5" ht="24.75" customHeight="1" x14ac:dyDescent="0.2">
      <c r="A62" s="53" t="s">
        <v>49</v>
      </c>
      <c r="B62" s="60">
        <v>200</v>
      </c>
    </row>
    <row r="63" spans="1:5" ht="22.5" x14ac:dyDescent="0.2">
      <c r="A63" s="15" t="s">
        <v>50</v>
      </c>
      <c r="B63" s="61">
        <v>200</v>
      </c>
    </row>
    <row r="64" spans="1:5" ht="33.75" x14ac:dyDescent="0.2">
      <c r="A64" s="15" t="s">
        <v>51</v>
      </c>
      <c r="B64" s="61">
        <v>200</v>
      </c>
    </row>
    <row r="65" spans="1:2" ht="22.5" x14ac:dyDescent="0.2">
      <c r="A65" s="15" t="s">
        <v>23</v>
      </c>
      <c r="B65" s="61">
        <v>50</v>
      </c>
    </row>
    <row r="66" spans="1:2" ht="11.25" x14ac:dyDescent="0.2">
      <c r="A66" s="15" t="s">
        <v>24</v>
      </c>
      <c r="B66" s="61">
        <v>50</v>
      </c>
    </row>
    <row r="67" spans="1:2" ht="11.25" x14ac:dyDescent="0.2">
      <c r="A67" s="15" t="s">
        <v>25</v>
      </c>
      <c r="B67" s="61">
        <v>600</v>
      </c>
    </row>
    <row r="68" spans="1:2" ht="11.25" x14ac:dyDescent="0.2">
      <c r="A68" s="15" t="s">
        <v>26</v>
      </c>
      <c r="B68" s="62">
        <v>50</v>
      </c>
    </row>
    <row r="70" spans="1:2" ht="14.25" customHeight="1" thickBot="1" x14ac:dyDescent="0.25">
      <c r="A70" s="9" t="s">
        <v>27</v>
      </c>
      <c r="B70" s="5"/>
    </row>
    <row r="71" spans="1:2" ht="12" thickBot="1" x14ac:dyDescent="0.25">
      <c r="A71" s="51" t="s">
        <v>21</v>
      </c>
      <c r="B71" s="52" t="s">
        <v>28</v>
      </c>
    </row>
    <row r="72" spans="1:2" ht="22.5" x14ac:dyDescent="0.2">
      <c r="A72" s="54" t="s">
        <v>29</v>
      </c>
      <c r="B72" s="10">
        <v>20000000</v>
      </c>
    </row>
    <row r="73" spans="1:2" ht="22.5" x14ac:dyDescent="0.2">
      <c r="A73" s="14" t="s">
        <v>30</v>
      </c>
      <c r="B73" s="7">
        <v>50000000</v>
      </c>
    </row>
    <row r="74" spans="1:2" ht="11.25" x14ac:dyDescent="0.2">
      <c r="A74" s="55" t="s">
        <v>31</v>
      </c>
      <c r="B74" s="11">
        <v>50000</v>
      </c>
    </row>
    <row r="75" spans="1:2" ht="11.25" x14ac:dyDescent="0.2">
      <c r="A75" s="55" t="s">
        <v>25</v>
      </c>
      <c r="B75" s="11">
        <v>200000</v>
      </c>
    </row>
    <row r="76" spans="1:2" ht="12" thickBot="1" x14ac:dyDescent="0.25">
      <c r="A76" s="56" t="s">
        <v>24</v>
      </c>
      <c r="B76" s="8">
        <v>200000</v>
      </c>
    </row>
  </sheetData>
  <mergeCells count="15">
    <mergeCell ref="A55:D56"/>
    <mergeCell ref="E55:E56"/>
    <mergeCell ref="A3:E3"/>
    <mergeCell ref="A26:E26"/>
    <mergeCell ref="A36:E36"/>
    <mergeCell ref="A49:E49"/>
    <mergeCell ref="B15:B22"/>
    <mergeCell ref="C15:C22"/>
    <mergeCell ref="D15:D22"/>
    <mergeCell ref="E15:E22"/>
    <mergeCell ref="B39:B46"/>
    <mergeCell ref="C39:C46"/>
    <mergeCell ref="D39:D46"/>
    <mergeCell ref="E39:E46"/>
    <mergeCell ref="A54:D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D6" sqref="D6"/>
    </sheetView>
  </sheetViews>
  <sheetFormatPr defaultRowHeight="15" x14ac:dyDescent="0.25"/>
  <cols>
    <col min="1" max="1" width="37.28515625" bestFit="1" customWidth="1"/>
    <col min="2" max="2" width="12.140625" bestFit="1" customWidth="1"/>
    <col min="3" max="3" width="13.28515625" bestFit="1" customWidth="1"/>
    <col min="4" max="4" width="13.140625" bestFit="1" customWidth="1"/>
    <col min="5" max="5" width="12.5703125" bestFit="1" customWidth="1"/>
  </cols>
  <sheetData>
    <row r="1" spans="1:5" x14ac:dyDescent="0.25">
      <c r="A1" s="9" t="s">
        <v>57</v>
      </c>
      <c r="E1" s="58" t="s">
        <v>59</v>
      </c>
    </row>
    <row r="3" spans="1:5" s="1" customFormat="1" ht="14.25" customHeight="1" thickBot="1" x14ac:dyDescent="0.25">
      <c r="A3" s="76" t="s">
        <v>20</v>
      </c>
      <c r="B3" s="76"/>
      <c r="C3" s="76"/>
      <c r="D3" s="76"/>
      <c r="E3" s="76"/>
    </row>
    <row r="4" spans="1:5" s="1" customFormat="1" ht="14.25" customHeight="1" x14ac:dyDescent="0.2">
      <c r="A4" s="35" t="s">
        <v>0</v>
      </c>
      <c r="B4" s="36" t="s">
        <v>1</v>
      </c>
      <c r="C4" s="37" t="s">
        <v>2</v>
      </c>
      <c r="D4" s="36" t="s">
        <v>43</v>
      </c>
      <c r="E4" s="38" t="s">
        <v>19</v>
      </c>
    </row>
    <row r="5" spans="1:5" s="1" customFormat="1" ht="65.25" customHeight="1" thickBot="1" x14ac:dyDescent="0.25">
      <c r="A5" s="46" t="s">
        <v>62</v>
      </c>
      <c r="B5" s="41">
        <v>800000</v>
      </c>
      <c r="C5" s="48" t="s">
        <v>18</v>
      </c>
      <c r="D5" s="43">
        <v>0</v>
      </c>
      <c r="E5" s="44">
        <f>B5*D5/1000</f>
        <v>0</v>
      </c>
    </row>
    <row r="6" spans="1:5" s="1" customFormat="1" ht="14.25" customHeight="1" thickBot="1" x14ac:dyDescent="0.25">
      <c r="A6" s="3"/>
      <c r="B6" s="23"/>
      <c r="C6" s="24"/>
      <c r="D6" s="25"/>
      <c r="E6" s="47">
        <f>SUM(E5)</f>
        <v>0</v>
      </c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D6" sqref="D6"/>
    </sheetView>
  </sheetViews>
  <sheetFormatPr defaultRowHeight="15" x14ac:dyDescent="0.25"/>
  <cols>
    <col min="1" max="1" width="37.28515625" bestFit="1" customWidth="1"/>
    <col min="2" max="2" width="12.140625" bestFit="1" customWidth="1"/>
    <col min="3" max="3" width="13.28515625" bestFit="1" customWidth="1"/>
    <col min="4" max="4" width="13.140625" bestFit="1" customWidth="1"/>
    <col min="5" max="5" width="12.5703125" bestFit="1" customWidth="1"/>
  </cols>
  <sheetData>
    <row r="1" spans="1:5" x14ac:dyDescent="0.25">
      <c r="A1" s="9" t="s">
        <v>57</v>
      </c>
      <c r="E1" s="58" t="s">
        <v>60</v>
      </c>
    </row>
    <row r="3" spans="1:5" s="1" customFormat="1" ht="14.25" customHeight="1" thickBot="1" x14ac:dyDescent="0.25">
      <c r="A3" s="76" t="s">
        <v>63</v>
      </c>
      <c r="B3" s="76"/>
      <c r="C3" s="76"/>
      <c r="D3" s="76"/>
      <c r="E3" s="76"/>
    </row>
    <row r="4" spans="1:5" s="1" customFormat="1" ht="14.25" customHeight="1" x14ac:dyDescent="0.2">
      <c r="A4" s="35" t="s">
        <v>0</v>
      </c>
      <c r="B4" s="36" t="s">
        <v>1</v>
      </c>
      <c r="C4" s="37" t="s">
        <v>2</v>
      </c>
      <c r="D4" s="36" t="s">
        <v>43</v>
      </c>
      <c r="E4" s="38" t="s">
        <v>19</v>
      </c>
    </row>
    <row r="5" spans="1:5" s="1" customFormat="1" ht="65.25" customHeight="1" thickBot="1" x14ac:dyDescent="0.25">
      <c r="A5" s="59" t="s">
        <v>61</v>
      </c>
      <c r="B5" s="41">
        <v>50000</v>
      </c>
      <c r="C5" s="57" t="s">
        <v>18</v>
      </c>
      <c r="D5" s="43">
        <v>0</v>
      </c>
      <c r="E5" s="44">
        <f>B5*D5/1000</f>
        <v>0</v>
      </c>
    </row>
    <row r="6" spans="1:5" s="1" customFormat="1" ht="14.25" customHeight="1" thickBot="1" x14ac:dyDescent="0.25">
      <c r="A6" s="3"/>
      <c r="B6" s="23"/>
      <c r="C6" s="24"/>
      <c r="D6" s="25"/>
      <c r="E6" s="47">
        <f>SUM(E5)</f>
        <v>0</v>
      </c>
    </row>
  </sheetData>
  <mergeCells count="1">
    <mergeCell ref="A3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tabuľka 1</vt:lpstr>
      <vt:lpstr>tabuľka 2</vt:lpstr>
      <vt:lpstr>tabuľka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Peter Plesník</cp:lastModifiedBy>
  <cp:lastPrinted>2018-10-19T07:52:28Z</cp:lastPrinted>
  <dcterms:created xsi:type="dcterms:W3CDTF">2018-09-19T11:59:16Z</dcterms:created>
  <dcterms:modified xsi:type="dcterms:W3CDTF">2019-12-16T09:22:49Z</dcterms:modified>
</cp:coreProperties>
</file>